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X:\研修指導課\R05\09-2 初任研\⓪R5　HPアップデータ\参考書類\"/>
    </mc:Choice>
  </mc:AlternateContent>
  <xr:revisionPtr revIDLastSave="0" documentId="13_ncr:1_{59125783-D8F2-4B58-984D-45C6AC8A45DE}" xr6:coauthVersionLast="47" xr6:coauthVersionMax="47" xr10:uidLastSave="{00000000-0000-0000-0000-000000000000}"/>
  <bookViews>
    <workbookView xWindow="1992" yWindow="720" windowWidth="20472" windowHeight="11640" tabRatio="843" xr2:uid="{00000000-000D-0000-FFFF-FFFF00000000}"/>
  </bookViews>
  <sheets>
    <sheet name="活用上の注意点" sheetId="7" r:id="rId1"/>
    <sheet name="年間集計(実績)" sheetId="11" r:id="rId2"/>
    <sheet name="１学期（拠点校指導教員）" sheetId="1" r:id="rId3"/>
    <sheet name="１学期（校内指導教員）" sheetId="8" r:id="rId4"/>
    <sheet name="２学期（拠点校指導教員）" sheetId="5" r:id="rId5"/>
    <sheet name="２学期（校内指導教員）" sheetId="9" r:id="rId6"/>
    <sheet name="３学期（拠点校指導教員）" sheetId="6" r:id="rId7"/>
    <sheet name="３学期（校内指導教員）" sheetId="10" r:id="rId8"/>
  </sheets>
  <definedNames>
    <definedName name="_xlnm.Print_Area" localSheetId="2">'１学期（拠点校指導教員）'!$A$1:$AD$220</definedName>
    <definedName name="_xlnm.Print_Area" localSheetId="3">'１学期（校内指導教員）'!$A$1:$V$220</definedName>
    <definedName name="_xlnm.Print_Area" localSheetId="4">'２学期（拠点校指導教員）'!$A$1:$V$244</definedName>
    <definedName name="_xlnm.Print_Area" localSheetId="5">'２学期（校内指導教員）'!$A$1:$V$244</definedName>
    <definedName name="_xlnm.Print_Area" localSheetId="6">'３学期（拠点校指導教員）'!$A$1:$V$209</definedName>
    <definedName name="_xlnm.Print_Area" localSheetId="7">'３学期（校内指導教員）'!$A$1:$V$209</definedName>
    <definedName name="研修内容" localSheetId="4">'２学期（拠点校指導教員）'!$AA$211:$AA$216</definedName>
    <definedName name="研修内容" localSheetId="5">'２学期（校内指導教員）'!$AA$211:$AA$216</definedName>
    <definedName name="研修内容" localSheetId="6">'３学期（拠点校指導教員）'!$S$187:$S$192</definedName>
    <definedName name="研修内容" localSheetId="7">'３学期（校内指導教員）'!$S$187:$S$192</definedName>
    <definedName name="研修内容">'１学期（拠点校指導教員）'!$S$198:$S$203</definedName>
    <definedName name="研修内容1">'１学期（校内指導教員）'!$S$198:$S$203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5" i="11" l="1"/>
  <c r="AB6" i="11"/>
  <c r="AB7" i="11"/>
  <c r="AB8" i="11"/>
  <c r="AB9" i="11"/>
  <c r="AB10" i="11"/>
  <c r="AB4" i="11"/>
  <c r="AB11" i="11" s="1"/>
  <c r="W5" i="11"/>
  <c r="W6" i="11"/>
  <c r="W7" i="11"/>
  <c r="W8" i="11"/>
  <c r="W9" i="11"/>
  <c r="W10" i="11"/>
  <c r="W4" i="11"/>
  <c r="W11" i="11" s="1"/>
  <c r="R5" i="11"/>
  <c r="R6" i="11"/>
  <c r="R7" i="11"/>
  <c r="R8" i="11"/>
  <c r="R9" i="11"/>
  <c r="R10" i="11"/>
  <c r="R4" i="11"/>
  <c r="R11" i="11" s="1"/>
  <c r="M5" i="11"/>
  <c r="M11" i="11" s="1"/>
  <c r="M6" i="11"/>
  <c r="M7" i="11"/>
  <c r="M8" i="11"/>
  <c r="M9" i="11"/>
  <c r="M10" i="11"/>
  <c r="M4" i="11"/>
  <c r="H5" i="11"/>
  <c r="H6" i="11"/>
  <c r="H7" i="11"/>
  <c r="H8" i="11"/>
  <c r="H9" i="11"/>
  <c r="H10" i="11"/>
  <c r="H4" i="11"/>
  <c r="H11" i="11" s="1"/>
  <c r="O206" i="10"/>
  <c r="N206" i="10"/>
  <c r="P206" i="10" s="1"/>
  <c r="G206" i="10"/>
  <c r="F206" i="10"/>
  <c r="H206" i="10" s="1"/>
  <c r="O205" i="10"/>
  <c r="N205" i="10"/>
  <c r="P205" i="10" s="1"/>
  <c r="H205" i="10"/>
  <c r="G205" i="10"/>
  <c r="F205" i="10"/>
  <c r="O204" i="10"/>
  <c r="P204" i="10" s="1"/>
  <c r="N204" i="10"/>
  <c r="G204" i="10"/>
  <c r="F204" i="10"/>
  <c r="H204" i="10" s="1"/>
  <c r="O203" i="10"/>
  <c r="N203" i="10"/>
  <c r="P203" i="10" s="1"/>
  <c r="G203" i="10"/>
  <c r="F203" i="10"/>
  <c r="H203" i="10" s="1"/>
  <c r="O202" i="10"/>
  <c r="N202" i="10"/>
  <c r="G202" i="10"/>
  <c r="F202" i="10"/>
  <c r="H202" i="10" s="1"/>
  <c r="O201" i="10"/>
  <c r="N201" i="10"/>
  <c r="G201" i="10"/>
  <c r="F201" i="10"/>
  <c r="H201" i="10" s="1"/>
  <c r="O200" i="10"/>
  <c r="N200" i="10"/>
  <c r="P200" i="10" s="1"/>
  <c r="G200" i="10"/>
  <c r="F200" i="10"/>
  <c r="H200" i="10" s="1"/>
  <c r="G193" i="10"/>
  <c r="F193" i="10"/>
  <c r="G192" i="10"/>
  <c r="O192" i="10" s="1"/>
  <c r="F192" i="10"/>
  <c r="H192" i="10" s="1"/>
  <c r="G191" i="10"/>
  <c r="O191" i="10" s="1"/>
  <c r="F191" i="10"/>
  <c r="N191" i="10" s="1"/>
  <c r="G190" i="10"/>
  <c r="F190" i="10"/>
  <c r="G189" i="10"/>
  <c r="O189" i="10" s="1"/>
  <c r="P189" i="10" s="1"/>
  <c r="F189" i="10"/>
  <c r="N189" i="10" s="1"/>
  <c r="G188" i="10"/>
  <c r="F188" i="10"/>
  <c r="H188" i="10" s="1"/>
  <c r="G187" i="10"/>
  <c r="O187" i="10" s="1"/>
  <c r="F187" i="10"/>
  <c r="N187" i="10" s="1"/>
  <c r="N201" i="6"/>
  <c r="O201" i="6"/>
  <c r="N202" i="6"/>
  <c r="O202" i="6"/>
  <c r="N203" i="6"/>
  <c r="O203" i="6"/>
  <c r="O207" i="6" s="1"/>
  <c r="N204" i="6"/>
  <c r="O204" i="6"/>
  <c r="N205" i="6"/>
  <c r="P205" i="6" s="1"/>
  <c r="O205" i="6"/>
  <c r="N206" i="6"/>
  <c r="O206" i="6"/>
  <c r="N191" i="6"/>
  <c r="P206" i="6"/>
  <c r="O200" i="6"/>
  <c r="O187" i="6"/>
  <c r="N200" i="6"/>
  <c r="F201" i="6"/>
  <c r="G201" i="6"/>
  <c r="F202" i="6"/>
  <c r="F207" i="6" s="1"/>
  <c r="G202" i="6"/>
  <c r="H202" i="6" s="1"/>
  <c r="F203" i="6"/>
  <c r="G203" i="6"/>
  <c r="F204" i="6"/>
  <c r="H204" i="6" s="1"/>
  <c r="G204" i="6"/>
  <c r="F205" i="6"/>
  <c r="H205" i="6" s="1"/>
  <c r="G205" i="6"/>
  <c r="F206" i="6"/>
  <c r="G206" i="6"/>
  <c r="G200" i="6"/>
  <c r="F200" i="6"/>
  <c r="F188" i="6"/>
  <c r="G188" i="6"/>
  <c r="F189" i="6"/>
  <c r="G189" i="6"/>
  <c r="F190" i="6"/>
  <c r="G190" i="6"/>
  <c r="F191" i="6"/>
  <c r="G191" i="6"/>
  <c r="O191" i="6" s="1"/>
  <c r="F192" i="6"/>
  <c r="H192" i="6" s="1"/>
  <c r="G192" i="6"/>
  <c r="O192" i="6" s="1"/>
  <c r="F193" i="6"/>
  <c r="H193" i="6" s="1"/>
  <c r="G193" i="6"/>
  <c r="G187" i="6"/>
  <c r="F187" i="6"/>
  <c r="N187" i="6" s="1"/>
  <c r="P203" i="6"/>
  <c r="H203" i="6"/>
  <c r="O241" i="9"/>
  <c r="N241" i="9"/>
  <c r="P241" i="9" s="1"/>
  <c r="G241" i="9"/>
  <c r="F241" i="9"/>
  <c r="H241" i="9" s="1"/>
  <c r="O240" i="9"/>
  <c r="N240" i="9"/>
  <c r="P240" i="9" s="1"/>
  <c r="H240" i="9"/>
  <c r="G240" i="9"/>
  <c r="F240" i="9"/>
  <c r="O239" i="9"/>
  <c r="N239" i="9"/>
  <c r="P239" i="9" s="1"/>
  <c r="H239" i="9"/>
  <c r="G239" i="9"/>
  <c r="F239" i="9"/>
  <c r="O238" i="9"/>
  <c r="N238" i="9"/>
  <c r="N242" i="9" s="1"/>
  <c r="P242" i="9" s="1"/>
  <c r="G238" i="9"/>
  <c r="G242" i="9" s="1"/>
  <c r="F238" i="9"/>
  <c r="F242" i="9" s="1"/>
  <c r="H242" i="9" s="1"/>
  <c r="O237" i="9"/>
  <c r="P237" i="9" s="1"/>
  <c r="N237" i="9"/>
  <c r="G237" i="9"/>
  <c r="F237" i="9"/>
  <c r="H237" i="9" s="1"/>
  <c r="O236" i="9"/>
  <c r="O242" i="9" s="1"/>
  <c r="N236" i="9"/>
  <c r="G236" i="9"/>
  <c r="F236" i="9"/>
  <c r="H236" i="9" s="1"/>
  <c r="O235" i="9"/>
  <c r="N235" i="9"/>
  <c r="P235" i="9" s="1"/>
  <c r="G235" i="9"/>
  <c r="F235" i="9"/>
  <c r="H235" i="9" s="1"/>
  <c r="G228" i="9"/>
  <c r="O228" i="9" s="1"/>
  <c r="F228" i="9"/>
  <c r="N228" i="9" s="1"/>
  <c r="P228" i="9" s="1"/>
  <c r="O227" i="9"/>
  <c r="N227" i="9"/>
  <c r="P227" i="9" s="1"/>
  <c r="H227" i="9"/>
  <c r="G227" i="9"/>
  <c r="F227" i="9"/>
  <c r="O226" i="9"/>
  <c r="N226" i="9"/>
  <c r="P226" i="9" s="1"/>
  <c r="H226" i="9"/>
  <c r="G226" i="9"/>
  <c r="F226" i="9"/>
  <c r="G225" i="9"/>
  <c r="G229" i="9" s="1"/>
  <c r="F225" i="9"/>
  <c r="F229" i="9" s="1"/>
  <c r="H229" i="9" s="1"/>
  <c r="O224" i="9"/>
  <c r="G224" i="9"/>
  <c r="F224" i="9"/>
  <c r="N224" i="9" s="1"/>
  <c r="P224" i="9" s="1"/>
  <c r="O223" i="9"/>
  <c r="G223" i="9"/>
  <c r="F223" i="9"/>
  <c r="N223" i="9" s="1"/>
  <c r="G222" i="9"/>
  <c r="O222" i="9" s="1"/>
  <c r="F222" i="9"/>
  <c r="N222" i="9" s="1"/>
  <c r="P222" i="9" s="1"/>
  <c r="N236" i="5"/>
  <c r="O236" i="5"/>
  <c r="N237" i="5"/>
  <c r="O237" i="5"/>
  <c r="N238" i="5"/>
  <c r="O238" i="5"/>
  <c r="N239" i="5"/>
  <c r="O239" i="5"/>
  <c r="N240" i="5"/>
  <c r="O240" i="5"/>
  <c r="N241" i="5"/>
  <c r="O241" i="5"/>
  <c r="O235" i="5"/>
  <c r="N235" i="5"/>
  <c r="F236" i="5"/>
  <c r="G236" i="5"/>
  <c r="F237" i="5"/>
  <c r="G237" i="5"/>
  <c r="F238" i="5"/>
  <c r="G238" i="5"/>
  <c r="F239" i="5"/>
  <c r="G239" i="5"/>
  <c r="F240" i="5"/>
  <c r="G240" i="5"/>
  <c r="F241" i="5"/>
  <c r="G241" i="5"/>
  <c r="G235" i="5"/>
  <c r="F235" i="5"/>
  <c r="F228" i="5"/>
  <c r="G228" i="5"/>
  <c r="F223" i="5"/>
  <c r="G223" i="5"/>
  <c r="F224" i="5"/>
  <c r="G224" i="5"/>
  <c r="F225" i="5"/>
  <c r="G225" i="5"/>
  <c r="F226" i="5"/>
  <c r="G226" i="5"/>
  <c r="F227" i="5"/>
  <c r="G227" i="5"/>
  <c r="G222" i="5"/>
  <c r="N192" i="10" l="1"/>
  <c r="P192" i="10" s="1"/>
  <c r="O193" i="10"/>
  <c r="H189" i="10"/>
  <c r="O207" i="10"/>
  <c r="N193" i="10"/>
  <c r="P193" i="10" s="1"/>
  <c r="G194" i="10"/>
  <c r="N190" i="10"/>
  <c r="O190" i="10"/>
  <c r="G207" i="10"/>
  <c r="P191" i="10"/>
  <c r="N207" i="10"/>
  <c r="P207" i="10"/>
  <c r="P187" i="10"/>
  <c r="H193" i="10"/>
  <c r="N188" i="10"/>
  <c r="H191" i="10"/>
  <c r="F194" i="10"/>
  <c r="F207" i="10"/>
  <c r="P202" i="10"/>
  <c r="H187" i="10"/>
  <c r="O188" i="10"/>
  <c r="P201" i="10"/>
  <c r="H190" i="10"/>
  <c r="H206" i="6"/>
  <c r="H190" i="6"/>
  <c r="G194" i="6"/>
  <c r="F194" i="6"/>
  <c r="H194" i="6" s="1"/>
  <c r="G207" i="6"/>
  <c r="N207" i="6"/>
  <c r="P207" i="6" s="1"/>
  <c r="P201" i="6"/>
  <c r="P204" i="6"/>
  <c r="P200" i="6"/>
  <c r="H207" i="6"/>
  <c r="O193" i="6"/>
  <c r="O190" i="6"/>
  <c r="H200" i="6"/>
  <c r="P187" i="6"/>
  <c r="H189" i="6"/>
  <c r="N189" i="6"/>
  <c r="O189" i="6"/>
  <c r="P191" i="6"/>
  <c r="H191" i="6"/>
  <c r="N190" i="6"/>
  <c r="N193" i="6"/>
  <c r="H188" i="6"/>
  <c r="H201" i="6"/>
  <c r="N188" i="6"/>
  <c r="N192" i="6"/>
  <c r="P192" i="6" s="1"/>
  <c r="P202" i="6"/>
  <c r="O188" i="6"/>
  <c r="H187" i="6"/>
  <c r="N229" i="9"/>
  <c r="P223" i="9"/>
  <c r="H222" i="9"/>
  <c r="H225" i="9"/>
  <c r="H238" i="9"/>
  <c r="N225" i="9"/>
  <c r="O225" i="9"/>
  <c r="O229" i="9" s="1"/>
  <c r="H228" i="9"/>
  <c r="P238" i="9"/>
  <c r="H223" i="9"/>
  <c r="P236" i="9"/>
  <c r="H224" i="9"/>
  <c r="F222" i="5"/>
  <c r="P241" i="5"/>
  <c r="H241" i="5"/>
  <c r="N242" i="5"/>
  <c r="H240" i="5"/>
  <c r="P239" i="5"/>
  <c r="H239" i="5"/>
  <c r="P238" i="5"/>
  <c r="H238" i="5"/>
  <c r="O242" i="5"/>
  <c r="H237" i="5"/>
  <c r="P236" i="5"/>
  <c r="G242" i="5"/>
  <c r="F242" i="5"/>
  <c r="P235" i="5"/>
  <c r="O228" i="5"/>
  <c r="N228" i="5"/>
  <c r="O227" i="5"/>
  <c r="N227" i="5"/>
  <c r="H227" i="5"/>
  <c r="O226" i="5"/>
  <c r="H226" i="5"/>
  <c r="N226" i="5"/>
  <c r="O225" i="5"/>
  <c r="N225" i="5"/>
  <c r="O224" i="5"/>
  <c r="N224" i="5"/>
  <c r="P224" i="5" s="1"/>
  <c r="G229" i="5"/>
  <c r="F229" i="5"/>
  <c r="H229" i="5" s="1"/>
  <c r="N222" i="5"/>
  <c r="N212" i="8"/>
  <c r="N218" i="8" s="1"/>
  <c r="O212" i="8"/>
  <c r="O199" i="8" s="1"/>
  <c r="N213" i="8"/>
  <c r="P213" i="8" s="1"/>
  <c r="O213" i="8"/>
  <c r="N214" i="8"/>
  <c r="O214" i="8"/>
  <c r="N215" i="8"/>
  <c r="O215" i="8"/>
  <c r="P215" i="8" s="1"/>
  <c r="N216" i="8"/>
  <c r="O216" i="8"/>
  <c r="N217" i="8"/>
  <c r="N204" i="8" s="1"/>
  <c r="O217" i="8"/>
  <c r="O211" i="8"/>
  <c r="N211" i="8"/>
  <c r="F212" i="8"/>
  <c r="F218" i="8" s="1"/>
  <c r="G212" i="8"/>
  <c r="F213" i="8"/>
  <c r="G213" i="8"/>
  <c r="F214" i="8"/>
  <c r="G214" i="8"/>
  <c r="F215" i="8"/>
  <c r="G215" i="8"/>
  <c r="H215" i="8" s="1"/>
  <c r="F216" i="8"/>
  <c r="H216" i="8" s="1"/>
  <c r="G216" i="8"/>
  <c r="G218" i="8" s="1"/>
  <c r="F217" i="8"/>
  <c r="G217" i="8"/>
  <c r="H214" i="8"/>
  <c r="G211" i="8"/>
  <c r="F211" i="8"/>
  <c r="H211" i="8" s="1"/>
  <c r="F198" i="8"/>
  <c r="G198" i="8"/>
  <c r="H198" i="8" s="1"/>
  <c r="F199" i="8"/>
  <c r="G199" i="8"/>
  <c r="F200" i="8"/>
  <c r="N200" i="8" s="1"/>
  <c r="G200" i="8"/>
  <c r="F201" i="8"/>
  <c r="G201" i="8"/>
  <c r="O201" i="8" s="1"/>
  <c r="F202" i="8"/>
  <c r="F205" i="8" s="1"/>
  <c r="G202" i="8"/>
  <c r="F203" i="8"/>
  <c r="G203" i="8"/>
  <c r="O203" i="8" s="1"/>
  <c r="F204" i="8"/>
  <c r="G204" i="8"/>
  <c r="O200" i="8"/>
  <c r="G205" i="8"/>
  <c r="H217" i="8"/>
  <c r="P214" i="8"/>
  <c r="H213" i="8"/>
  <c r="H204" i="8"/>
  <c r="N201" i="8"/>
  <c r="H199" i="8"/>
  <c r="N199" i="1"/>
  <c r="O199" i="1"/>
  <c r="P199" i="1" s="1"/>
  <c r="N200" i="1"/>
  <c r="O200" i="1"/>
  <c r="N201" i="1"/>
  <c r="O201" i="1"/>
  <c r="N202" i="1"/>
  <c r="O202" i="1"/>
  <c r="P202" i="1" s="1"/>
  <c r="N203" i="1"/>
  <c r="O203" i="1"/>
  <c r="P203" i="1" s="1"/>
  <c r="N204" i="1"/>
  <c r="O204" i="1"/>
  <c r="P201" i="1"/>
  <c r="O198" i="1"/>
  <c r="N198" i="1"/>
  <c r="O218" i="1"/>
  <c r="N218" i="1"/>
  <c r="G218" i="1"/>
  <c r="F218" i="1"/>
  <c r="H218" i="1" s="1"/>
  <c r="P217" i="1"/>
  <c r="H217" i="1"/>
  <c r="P216" i="1"/>
  <c r="H216" i="1"/>
  <c r="P215" i="1"/>
  <c r="H215" i="1"/>
  <c r="P214" i="1"/>
  <c r="H214" i="1"/>
  <c r="P211" i="1"/>
  <c r="H211" i="1"/>
  <c r="P213" i="1"/>
  <c r="H213" i="1"/>
  <c r="P212" i="1"/>
  <c r="H212" i="1"/>
  <c r="G205" i="1"/>
  <c r="F205" i="1"/>
  <c r="H205" i="1" s="1"/>
  <c r="H204" i="1"/>
  <c r="H203" i="1"/>
  <c r="H202" i="1"/>
  <c r="H201" i="1"/>
  <c r="H198" i="1"/>
  <c r="H200" i="1"/>
  <c r="H199" i="1"/>
  <c r="O194" i="10" l="1"/>
  <c r="H207" i="10"/>
  <c r="P190" i="10"/>
  <c r="H194" i="10"/>
  <c r="N198" i="8"/>
  <c r="P211" i="8"/>
  <c r="N199" i="8"/>
  <c r="O218" i="8"/>
  <c r="H212" i="8"/>
  <c r="H200" i="8"/>
  <c r="N203" i="8"/>
  <c r="P212" i="8"/>
  <c r="H205" i="8"/>
  <c r="P216" i="8"/>
  <c r="P217" i="8"/>
  <c r="N202" i="8"/>
  <c r="N205" i="8" s="1"/>
  <c r="N194" i="10"/>
  <c r="P194" i="10" s="1"/>
  <c r="P188" i="10"/>
  <c r="P190" i="6"/>
  <c r="P189" i="6"/>
  <c r="P193" i="6"/>
  <c r="O194" i="6"/>
  <c r="N194" i="6"/>
  <c r="P194" i="6" s="1"/>
  <c r="P188" i="6"/>
  <c r="P229" i="9"/>
  <c r="P225" i="9"/>
  <c r="P226" i="5"/>
  <c r="P225" i="5"/>
  <c r="H242" i="5"/>
  <c r="P228" i="5"/>
  <c r="P227" i="5"/>
  <c r="O222" i="5"/>
  <c r="P222" i="5" s="1"/>
  <c r="H235" i="5"/>
  <c r="P242" i="5"/>
  <c r="H222" i="5"/>
  <c r="P240" i="5"/>
  <c r="H225" i="5"/>
  <c r="H228" i="5"/>
  <c r="H223" i="5"/>
  <c r="H236" i="5"/>
  <c r="N223" i="5"/>
  <c r="P237" i="5"/>
  <c r="O223" i="5"/>
  <c r="O229" i="5" s="1"/>
  <c r="H224" i="5"/>
  <c r="O202" i="8"/>
  <c r="O204" i="8"/>
  <c r="P204" i="8" s="1"/>
  <c r="P218" i="8"/>
  <c r="P203" i="8"/>
  <c r="H218" i="8"/>
  <c r="H201" i="8"/>
  <c r="H203" i="8"/>
  <c r="P202" i="8"/>
  <c r="O205" i="8"/>
  <c r="P200" i="8"/>
  <c r="P201" i="8"/>
  <c r="H202" i="8"/>
  <c r="O198" i="8"/>
  <c r="P199" i="8"/>
  <c r="P204" i="1"/>
  <c r="P200" i="1"/>
  <c r="P218" i="1"/>
  <c r="O205" i="1"/>
  <c r="N205" i="1"/>
  <c r="P198" i="1"/>
  <c r="N229" i="5" l="1"/>
  <c r="P229" i="5" s="1"/>
  <c r="P223" i="5"/>
  <c r="P198" i="8"/>
  <c r="P205" i="8"/>
  <c r="P205" i="1"/>
  <c r="E180" i="1" l="1"/>
  <c r="W177" i="10" l="1"/>
  <c r="W178" i="10"/>
  <c r="W179" i="10"/>
  <c r="W180" i="10"/>
  <c r="W181" i="10"/>
  <c r="W176" i="10"/>
  <c r="S177" i="10"/>
  <c r="S178" i="10"/>
  <c r="S179" i="10"/>
  <c r="S180" i="10"/>
  <c r="S181" i="10"/>
  <c r="S176" i="10"/>
  <c r="O179" i="10"/>
  <c r="K179" i="10"/>
  <c r="G177" i="10"/>
  <c r="W182" i="6"/>
  <c r="W177" i="6"/>
  <c r="W178" i="6"/>
  <c r="W179" i="6"/>
  <c r="W180" i="6"/>
  <c r="W181" i="6"/>
  <c r="W176" i="6"/>
  <c r="S177" i="6"/>
  <c r="S178" i="6"/>
  <c r="S179" i="6"/>
  <c r="S180" i="6"/>
  <c r="S181" i="6"/>
  <c r="S176" i="6"/>
  <c r="O176" i="6"/>
  <c r="K176" i="6"/>
  <c r="G181" i="6"/>
  <c r="G176" i="6"/>
  <c r="G177" i="6"/>
  <c r="G178" i="6"/>
  <c r="G179" i="6"/>
  <c r="G180" i="6"/>
  <c r="G182" i="6"/>
  <c r="C176" i="6"/>
  <c r="W212" i="9"/>
  <c r="W213" i="9"/>
  <c r="W214" i="9"/>
  <c r="W215" i="9"/>
  <c r="W216" i="9"/>
  <c r="W211" i="9"/>
  <c r="S212" i="9"/>
  <c r="S213" i="9"/>
  <c r="S214" i="9"/>
  <c r="S215" i="9"/>
  <c r="S216" i="9"/>
  <c r="S211" i="9"/>
  <c r="O211" i="9"/>
  <c r="K211" i="9"/>
  <c r="G211" i="9"/>
  <c r="C211" i="9"/>
  <c r="W212" i="5"/>
  <c r="W213" i="5"/>
  <c r="W214" i="5"/>
  <c r="W215" i="5"/>
  <c r="W216" i="5"/>
  <c r="W211" i="5"/>
  <c r="S212" i="5"/>
  <c r="S213" i="5"/>
  <c r="S214" i="5"/>
  <c r="S215" i="5"/>
  <c r="S216" i="5"/>
  <c r="S211" i="5"/>
  <c r="O212" i="5"/>
  <c r="O213" i="5"/>
  <c r="O214" i="5"/>
  <c r="O215" i="5"/>
  <c r="O216" i="5"/>
  <c r="O211" i="5"/>
  <c r="K214" i="5"/>
  <c r="W192" i="8"/>
  <c r="W188" i="8"/>
  <c r="W189" i="8"/>
  <c r="W190" i="8"/>
  <c r="W191" i="8"/>
  <c r="W187" i="8"/>
  <c r="S192" i="8"/>
  <c r="S188" i="8"/>
  <c r="S189" i="8"/>
  <c r="S190" i="8"/>
  <c r="S191" i="8"/>
  <c r="S187" i="8"/>
  <c r="O187" i="8"/>
  <c r="K187" i="8"/>
  <c r="G187" i="8"/>
  <c r="C187" i="8"/>
  <c r="W188" i="1"/>
  <c r="W189" i="1"/>
  <c r="W190" i="1"/>
  <c r="W191" i="1"/>
  <c r="W192" i="1"/>
  <c r="W187" i="1"/>
  <c r="S188" i="1"/>
  <c r="S189" i="1"/>
  <c r="S190" i="1"/>
  <c r="S191" i="1"/>
  <c r="S192" i="1"/>
  <c r="S187" i="1"/>
  <c r="O188" i="1"/>
  <c r="O189" i="1"/>
  <c r="O190" i="1"/>
  <c r="O191" i="1"/>
  <c r="O192" i="1"/>
  <c r="O187" i="1"/>
  <c r="K188" i="1"/>
  <c r="K189" i="1"/>
  <c r="K190" i="1"/>
  <c r="K191" i="1"/>
  <c r="K192" i="1"/>
  <c r="K187" i="1"/>
  <c r="G187" i="1"/>
  <c r="G188" i="1"/>
  <c r="G189" i="1"/>
  <c r="G190" i="1"/>
  <c r="G191" i="1"/>
  <c r="G192" i="1"/>
  <c r="W210" i="5"/>
  <c r="S210" i="5"/>
  <c r="O210" i="5"/>
  <c r="K210" i="5"/>
  <c r="G210" i="5"/>
  <c r="C210" i="5"/>
  <c r="W210" i="9"/>
  <c r="S210" i="9"/>
  <c r="O210" i="9"/>
  <c r="K210" i="9"/>
  <c r="G210" i="9"/>
  <c r="C210" i="9"/>
  <c r="AA2" i="11"/>
  <c r="V2" i="11"/>
  <c r="Q2" i="11"/>
  <c r="L2" i="11"/>
  <c r="G2" i="11"/>
  <c r="B2" i="11"/>
  <c r="C190" i="1" l="1"/>
  <c r="C192" i="1"/>
  <c r="C188" i="1"/>
  <c r="C187" i="1"/>
  <c r="O181" i="10" l="1"/>
  <c r="K181" i="10"/>
  <c r="G181" i="10"/>
  <c r="C181" i="10"/>
  <c r="O180" i="10"/>
  <c r="K180" i="10"/>
  <c r="G180" i="10"/>
  <c r="C180" i="10"/>
  <c r="G179" i="10"/>
  <c r="C179" i="10"/>
  <c r="O178" i="10"/>
  <c r="K178" i="10"/>
  <c r="G178" i="10"/>
  <c r="C178" i="10"/>
  <c r="AA175" i="10"/>
  <c r="O177" i="10"/>
  <c r="K177" i="10"/>
  <c r="C177" i="10"/>
  <c r="O176" i="10"/>
  <c r="K176" i="10"/>
  <c r="G176" i="10"/>
  <c r="C176" i="10"/>
  <c r="AA174" i="10"/>
  <c r="Y169" i="10"/>
  <c r="U169" i="10"/>
  <c r="Q169" i="10"/>
  <c r="M169" i="10"/>
  <c r="I169" i="10"/>
  <c r="E169" i="10"/>
  <c r="AA165" i="10"/>
  <c r="Z165" i="10"/>
  <c r="W165" i="10"/>
  <c r="V165" i="10"/>
  <c r="S165" i="10"/>
  <c r="R165" i="10"/>
  <c r="O165" i="10"/>
  <c r="N165" i="10"/>
  <c r="K165" i="10"/>
  <c r="J165" i="10"/>
  <c r="G165" i="10"/>
  <c r="F165" i="10"/>
  <c r="C165" i="10"/>
  <c r="B165" i="10"/>
  <c r="AA154" i="10"/>
  <c r="Z154" i="10"/>
  <c r="W154" i="10"/>
  <c r="V154" i="10"/>
  <c r="S154" i="10"/>
  <c r="R154" i="10"/>
  <c r="O154" i="10"/>
  <c r="N154" i="10"/>
  <c r="K154" i="10"/>
  <c r="J154" i="10"/>
  <c r="G154" i="10"/>
  <c r="F154" i="10"/>
  <c r="C154" i="10"/>
  <c r="B154" i="10"/>
  <c r="AA143" i="10"/>
  <c r="Z143" i="10"/>
  <c r="W143" i="10"/>
  <c r="V143" i="10"/>
  <c r="S143" i="10"/>
  <c r="R143" i="10"/>
  <c r="O143" i="10"/>
  <c r="N143" i="10"/>
  <c r="K143" i="10"/>
  <c r="J143" i="10"/>
  <c r="G143" i="10"/>
  <c r="F143" i="10"/>
  <c r="C143" i="10"/>
  <c r="B143" i="10"/>
  <c r="AA132" i="10"/>
  <c r="Z132" i="10"/>
  <c r="W132" i="10"/>
  <c r="V132" i="10"/>
  <c r="S132" i="10"/>
  <c r="R132" i="10"/>
  <c r="O132" i="10"/>
  <c r="N132" i="10"/>
  <c r="K132" i="10"/>
  <c r="J132" i="10"/>
  <c r="G132" i="10"/>
  <c r="F132" i="10"/>
  <c r="C132" i="10"/>
  <c r="B132" i="10"/>
  <c r="AA121" i="10"/>
  <c r="Z121" i="10"/>
  <c r="W121" i="10"/>
  <c r="V121" i="10"/>
  <c r="S121" i="10"/>
  <c r="R121" i="10"/>
  <c r="O121" i="10"/>
  <c r="N121" i="10"/>
  <c r="K121" i="10"/>
  <c r="J121" i="10"/>
  <c r="G121" i="10"/>
  <c r="F121" i="10"/>
  <c r="C121" i="10"/>
  <c r="B121" i="10"/>
  <c r="AA110" i="10"/>
  <c r="Z110" i="10"/>
  <c r="W110" i="10"/>
  <c r="V110" i="10"/>
  <c r="S110" i="10"/>
  <c r="R110" i="10"/>
  <c r="O110" i="10"/>
  <c r="N110" i="10"/>
  <c r="K110" i="10"/>
  <c r="J110" i="10"/>
  <c r="G110" i="10"/>
  <c r="F110" i="10"/>
  <c r="C110" i="10"/>
  <c r="B110" i="10"/>
  <c r="AA99" i="10"/>
  <c r="Z99" i="10"/>
  <c r="W99" i="10"/>
  <c r="V99" i="10"/>
  <c r="S99" i="10"/>
  <c r="R99" i="10"/>
  <c r="O99" i="10"/>
  <c r="N99" i="10"/>
  <c r="K99" i="10"/>
  <c r="J99" i="10"/>
  <c r="G99" i="10"/>
  <c r="F99" i="10"/>
  <c r="C99" i="10"/>
  <c r="B99" i="10"/>
  <c r="AA88" i="10"/>
  <c r="Z88" i="10"/>
  <c r="W88" i="10"/>
  <c r="V88" i="10"/>
  <c r="S88" i="10"/>
  <c r="R88" i="10"/>
  <c r="O88" i="10"/>
  <c r="N88" i="10"/>
  <c r="K88" i="10"/>
  <c r="J88" i="10"/>
  <c r="G88" i="10"/>
  <c r="F88" i="10"/>
  <c r="C88" i="10"/>
  <c r="B88" i="10"/>
  <c r="AA77" i="10"/>
  <c r="Z77" i="10"/>
  <c r="W77" i="10"/>
  <c r="V77" i="10"/>
  <c r="S77" i="10"/>
  <c r="R77" i="10"/>
  <c r="O77" i="10"/>
  <c r="N77" i="10"/>
  <c r="K77" i="10"/>
  <c r="J77" i="10"/>
  <c r="G77" i="10"/>
  <c r="F77" i="10"/>
  <c r="C77" i="10"/>
  <c r="B77" i="10"/>
  <c r="AA66" i="10"/>
  <c r="Z66" i="10"/>
  <c r="W66" i="10"/>
  <c r="V66" i="10"/>
  <c r="S66" i="10"/>
  <c r="R66" i="10"/>
  <c r="O66" i="10"/>
  <c r="N66" i="10"/>
  <c r="K66" i="10"/>
  <c r="J66" i="10"/>
  <c r="G66" i="10"/>
  <c r="F66" i="10"/>
  <c r="C66" i="10"/>
  <c r="B66" i="10"/>
  <c r="AA55" i="10"/>
  <c r="Z55" i="10"/>
  <c r="W55" i="10"/>
  <c r="V55" i="10"/>
  <c r="S55" i="10"/>
  <c r="R55" i="10"/>
  <c r="O55" i="10"/>
  <c r="N55" i="10"/>
  <c r="K55" i="10"/>
  <c r="J55" i="10"/>
  <c r="G55" i="10"/>
  <c r="F55" i="10"/>
  <c r="C55" i="10"/>
  <c r="B55" i="10"/>
  <c r="AA44" i="10"/>
  <c r="Z44" i="10"/>
  <c r="W44" i="10"/>
  <c r="V44" i="10"/>
  <c r="S44" i="10"/>
  <c r="R44" i="10"/>
  <c r="O44" i="10"/>
  <c r="N44" i="10"/>
  <c r="K44" i="10"/>
  <c r="J44" i="10"/>
  <c r="G44" i="10"/>
  <c r="F44" i="10"/>
  <c r="C44" i="10"/>
  <c r="B44" i="10"/>
  <c r="AA33" i="10"/>
  <c r="Z33" i="10"/>
  <c r="W33" i="10"/>
  <c r="V33" i="10"/>
  <c r="S33" i="10"/>
  <c r="R33" i="10"/>
  <c r="O33" i="10"/>
  <c r="N33" i="10"/>
  <c r="K33" i="10"/>
  <c r="J33" i="10"/>
  <c r="G33" i="10"/>
  <c r="F33" i="10"/>
  <c r="C33" i="10"/>
  <c r="B33" i="10"/>
  <c r="AA22" i="10"/>
  <c r="Z22" i="10"/>
  <c r="W22" i="10"/>
  <c r="V22" i="10"/>
  <c r="S22" i="10"/>
  <c r="R22" i="10"/>
  <c r="O22" i="10"/>
  <c r="N22" i="10"/>
  <c r="K22" i="10"/>
  <c r="J22" i="10"/>
  <c r="G22" i="10"/>
  <c r="F22" i="10"/>
  <c r="C22" i="10"/>
  <c r="B22" i="10"/>
  <c r="AC13" i="10"/>
  <c r="AC24" i="10" s="1"/>
  <c r="AC35" i="10" s="1"/>
  <c r="AC46" i="10" s="1"/>
  <c r="AC57" i="10" s="1"/>
  <c r="AC68" i="10" s="1"/>
  <c r="AC79" i="10" s="1"/>
  <c r="AC90" i="10" s="1"/>
  <c r="AC101" i="10" s="1"/>
  <c r="AC112" i="10" s="1"/>
  <c r="AC123" i="10" s="1"/>
  <c r="AC134" i="10" s="1"/>
  <c r="AC145" i="10" s="1"/>
  <c r="AC156" i="10" s="1"/>
  <c r="Y13" i="10"/>
  <c r="Y24" i="10" s="1"/>
  <c r="Y35" i="10" s="1"/>
  <c r="Y46" i="10" s="1"/>
  <c r="Y57" i="10" s="1"/>
  <c r="Y68" i="10" s="1"/>
  <c r="Y79" i="10" s="1"/>
  <c r="Y90" i="10" s="1"/>
  <c r="Y101" i="10" s="1"/>
  <c r="Y112" i="10" s="1"/>
  <c r="Y123" i="10" s="1"/>
  <c r="Y134" i="10" s="1"/>
  <c r="Y145" i="10" s="1"/>
  <c r="Y156" i="10" s="1"/>
  <c r="U13" i="10"/>
  <c r="U24" i="10" s="1"/>
  <c r="U35" i="10" s="1"/>
  <c r="U46" i="10" s="1"/>
  <c r="U57" i="10" s="1"/>
  <c r="U68" i="10" s="1"/>
  <c r="U79" i="10" s="1"/>
  <c r="U90" i="10" s="1"/>
  <c r="U101" i="10" s="1"/>
  <c r="U112" i="10" s="1"/>
  <c r="U123" i="10" s="1"/>
  <c r="U134" i="10" s="1"/>
  <c r="U145" i="10" s="1"/>
  <c r="U156" i="10" s="1"/>
  <c r="Q13" i="10"/>
  <c r="Q24" i="10" s="1"/>
  <c r="Q35" i="10" s="1"/>
  <c r="Q46" i="10" s="1"/>
  <c r="Q57" i="10" s="1"/>
  <c r="Q68" i="10" s="1"/>
  <c r="Q79" i="10" s="1"/>
  <c r="Q90" i="10" s="1"/>
  <c r="Q101" i="10" s="1"/>
  <c r="Q112" i="10" s="1"/>
  <c r="Q123" i="10" s="1"/>
  <c r="Q134" i="10" s="1"/>
  <c r="Q145" i="10" s="1"/>
  <c r="Q156" i="10" s="1"/>
  <c r="M13" i="10"/>
  <c r="M24" i="10" s="1"/>
  <c r="M35" i="10" s="1"/>
  <c r="M46" i="10" s="1"/>
  <c r="M57" i="10" s="1"/>
  <c r="M68" i="10" s="1"/>
  <c r="M79" i="10" s="1"/>
  <c r="M90" i="10" s="1"/>
  <c r="M101" i="10" s="1"/>
  <c r="M112" i="10" s="1"/>
  <c r="M123" i="10" s="1"/>
  <c r="M134" i="10" s="1"/>
  <c r="M145" i="10" s="1"/>
  <c r="M156" i="10" s="1"/>
  <c r="I13" i="10"/>
  <c r="I24" i="10" s="1"/>
  <c r="I35" i="10" s="1"/>
  <c r="I46" i="10" s="1"/>
  <c r="I57" i="10" s="1"/>
  <c r="I68" i="10" s="1"/>
  <c r="I79" i="10" s="1"/>
  <c r="I90" i="10" s="1"/>
  <c r="I101" i="10" s="1"/>
  <c r="I112" i="10" s="1"/>
  <c r="I123" i="10" s="1"/>
  <c r="I134" i="10" s="1"/>
  <c r="I145" i="10" s="1"/>
  <c r="I156" i="10" s="1"/>
  <c r="E13" i="10"/>
  <c r="E24" i="10" s="1"/>
  <c r="E35" i="10" s="1"/>
  <c r="E46" i="10" s="1"/>
  <c r="E57" i="10" s="1"/>
  <c r="E68" i="10" s="1"/>
  <c r="E79" i="10" s="1"/>
  <c r="E90" i="10" s="1"/>
  <c r="E101" i="10" s="1"/>
  <c r="E112" i="10" s="1"/>
  <c r="E123" i="10" s="1"/>
  <c r="E134" i="10" s="1"/>
  <c r="E145" i="10" s="1"/>
  <c r="E156" i="10" s="1"/>
  <c r="AA11" i="10"/>
  <c r="Z11" i="10"/>
  <c r="W11" i="10"/>
  <c r="V11" i="10"/>
  <c r="S11" i="10"/>
  <c r="R11" i="10"/>
  <c r="O11" i="10"/>
  <c r="N11" i="10"/>
  <c r="O175" i="10" s="1"/>
  <c r="K11" i="10"/>
  <c r="J11" i="10"/>
  <c r="G11" i="10"/>
  <c r="F11" i="10"/>
  <c r="C11" i="10"/>
  <c r="B11" i="10"/>
  <c r="Z2" i="10"/>
  <c r="Z68" i="10" s="1"/>
  <c r="V2" i="10"/>
  <c r="V13" i="10" s="1"/>
  <c r="R2" i="10"/>
  <c r="R24" i="10" s="1"/>
  <c r="R35" i="10" s="1"/>
  <c r="R46" i="10" s="1"/>
  <c r="R57" i="10" s="1"/>
  <c r="R68" i="10" s="1"/>
  <c r="R79" i="10" s="1"/>
  <c r="R90" i="10" s="1"/>
  <c r="R101" i="10" s="1"/>
  <c r="R112" i="10" s="1"/>
  <c r="R123" i="10" s="1"/>
  <c r="N2" i="10"/>
  <c r="N24" i="10" s="1"/>
  <c r="N35" i="10" s="1"/>
  <c r="N46" i="10" s="1"/>
  <c r="N57" i="10" s="1"/>
  <c r="N68" i="10" s="1"/>
  <c r="N79" i="10" s="1"/>
  <c r="N90" i="10" s="1"/>
  <c r="N101" i="10" s="1"/>
  <c r="N112" i="10" s="1"/>
  <c r="N123" i="10" s="1"/>
  <c r="J2" i="10"/>
  <c r="J24" i="10" s="1"/>
  <c r="J35" i="10" s="1"/>
  <c r="J46" i="10" s="1"/>
  <c r="J57" i="10" s="1"/>
  <c r="J68" i="10" s="1"/>
  <c r="J79" i="10" s="1"/>
  <c r="J90" i="10" s="1"/>
  <c r="J101" i="10" s="1"/>
  <c r="J112" i="10" s="1"/>
  <c r="J123" i="10" s="1"/>
  <c r="F2" i="10"/>
  <c r="F24" i="10" s="1"/>
  <c r="F35" i="10" s="1"/>
  <c r="F46" i="10" s="1"/>
  <c r="F57" i="10" s="1"/>
  <c r="F68" i="10" s="1"/>
  <c r="F79" i="10" s="1"/>
  <c r="F90" i="10" s="1"/>
  <c r="F101" i="10" s="1"/>
  <c r="F112" i="10" s="1"/>
  <c r="F123" i="10" s="1"/>
  <c r="B2" i="10"/>
  <c r="B13" i="10" s="1"/>
  <c r="Y1" i="10"/>
  <c r="Y12" i="10" s="1"/>
  <c r="Y23" i="10" s="1"/>
  <c r="Y34" i="10" s="1"/>
  <c r="Y45" i="10" s="1"/>
  <c r="Y56" i="10" s="1"/>
  <c r="Y67" i="10" s="1"/>
  <c r="Y78" i="10" s="1"/>
  <c r="Y89" i="10" s="1"/>
  <c r="Y100" i="10" s="1"/>
  <c r="Y111" i="10" s="1"/>
  <c r="Y122" i="10" s="1"/>
  <c r="Y168" i="10" s="1"/>
  <c r="V1" i="10"/>
  <c r="V12" i="10" s="1"/>
  <c r="U1" i="10"/>
  <c r="U12" i="10" s="1"/>
  <c r="U23" i="10" s="1"/>
  <c r="U34" i="10" s="1"/>
  <c r="U45" i="10" s="1"/>
  <c r="U56" i="10" s="1"/>
  <c r="U67" i="10" s="1"/>
  <c r="U78" i="10" s="1"/>
  <c r="U89" i="10" s="1"/>
  <c r="U100" i="10" s="1"/>
  <c r="U111" i="10" s="1"/>
  <c r="U122" i="10" s="1"/>
  <c r="U168" i="10" s="1"/>
  <c r="R1" i="10"/>
  <c r="R12" i="10" s="1"/>
  <c r="Q1" i="10"/>
  <c r="Q12" i="10" s="1"/>
  <c r="Q23" i="10" s="1"/>
  <c r="Q34" i="10" s="1"/>
  <c r="Q45" i="10" s="1"/>
  <c r="Q56" i="10" s="1"/>
  <c r="Q67" i="10" s="1"/>
  <c r="Q78" i="10" s="1"/>
  <c r="Q89" i="10" s="1"/>
  <c r="Q100" i="10" s="1"/>
  <c r="Q111" i="10" s="1"/>
  <c r="Q122" i="10" s="1"/>
  <c r="Q168" i="10" s="1"/>
  <c r="N1" i="10"/>
  <c r="N168" i="10" s="1"/>
  <c r="M1" i="10"/>
  <c r="M12" i="10" s="1"/>
  <c r="M23" i="10" s="1"/>
  <c r="M34" i="10" s="1"/>
  <c r="M45" i="10" s="1"/>
  <c r="M56" i="10" s="1"/>
  <c r="M67" i="10" s="1"/>
  <c r="M78" i="10" s="1"/>
  <c r="M89" i="10" s="1"/>
  <c r="M100" i="10" s="1"/>
  <c r="M111" i="10" s="1"/>
  <c r="M122" i="10" s="1"/>
  <c r="M168" i="10" s="1"/>
  <c r="J1" i="10"/>
  <c r="J12" i="10" s="1"/>
  <c r="I1" i="10"/>
  <c r="I12" i="10" s="1"/>
  <c r="I23" i="10" s="1"/>
  <c r="I34" i="10" s="1"/>
  <c r="I45" i="10" s="1"/>
  <c r="I56" i="10" s="1"/>
  <c r="I67" i="10" s="1"/>
  <c r="I78" i="10" s="1"/>
  <c r="I89" i="10" s="1"/>
  <c r="I100" i="10" s="1"/>
  <c r="I111" i="10" s="1"/>
  <c r="I122" i="10" s="1"/>
  <c r="I168" i="10" s="1"/>
  <c r="F1" i="10"/>
  <c r="F12" i="10" s="1"/>
  <c r="E1" i="10"/>
  <c r="E12" i="10" s="1"/>
  <c r="E23" i="10" s="1"/>
  <c r="E34" i="10" s="1"/>
  <c r="E45" i="10" s="1"/>
  <c r="E56" i="10" s="1"/>
  <c r="E67" i="10" s="1"/>
  <c r="E78" i="10" s="1"/>
  <c r="E89" i="10" s="1"/>
  <c r="E100" i="10" s="1"/>
  <c r="E111" i="10" s="1"/>
  <c r="E122" i="10" s="1"/>
  <c r="E168" i="10" s="1"/>
  <c r="B1" i="10"/>
  <c r="B56" i="10" s="1"/>
  <c r="O216" i="9"/>
  <c r="K216" i="9"/>
  <c r="G216" i="9"/>
  <c r="C216" i="9"/>
  <c r="O215" i="9"/>
  <c r="K215" i="9"/>
  <c r="G215" i="9"/>
  <c r="C215" i="9"/>
  <c r="O214" i="9"/>
  <c r="K214" i="9"/>
  <c r="G214" i="9"/>
  <c r="C214" i="9"/>
  <c r="O213" i="9"/>
  <c r="K213" i="9"/>
  <c r="G213" i="9"/>
  <c r="C213" i="9"/>
  <c r="O212" i="9"/>
  <c r="K212" i="9"/>
  <c r="G212" i="9"/>
  <c r="C212" i="9"/>
  <c r="Y204" i="9"/>
  <c r="U204" i="9"/>
  <c r="Q204" i="9"/>
  <c r="M204" i="9"/>
  <c r="I204" i="9"/>
  <c r="E204" i="9"/>
  <c r="Y203" i="9"/>
  <c r="U203" i="9"/>
  <c r="Q203" i="9"/>
  <c r="M203" i="9"/>
  <c r="I203" i="9"/>
  <c r="AA198" i="9"/>
  <c r="Z198" i="9"/>
  <c r="W198" i="9"/>
  <c r="V198" i="9"/>
  <c r="S198" i="9"/>
  <c r="R198" i="9"/>
  <c r="O198" i="9"/>
  <c r="N198" i="9"/>
  <c r="K198" i="9"/>
  <c r="J198" i="9"/>
  <c r="G198" i="9"/>
  <c r="F198" i="9"/>
  <c r="C198" i="9"/>
  <c r="B198" i="9"/>
  <c r="AA187" i="9"/>
  <c r="Z187" i="9"/>
  <c r="W187" i="9"/>
  <c r="V187" i="9"/>
  <c r="S187" i="9"/>
  <c r="R187" i="9"/>
  <c r="O187" i="9"/>
  <c r="N187" i="9"/>
  <c r="K187" i="9"/>
  <c r="J187" i="9"/>
  <c r="G187" i="9"/>
  <c r="F187" i="9"/>
  <c r="C187" i="9"/>
  <c r="B187" i="9"/>
  <c r="AA176" i="9"/>
  <c r="Z176" i="9"/>
  <c r="W176" i="9"/>
  <c r="V176" i="9"/>
  <c r="S176" i="9"/>
  <c r="R176" i="9"/>
  <c r="O176" i="9"/>
  <c r="N176" i="9"/>
  <c r="K176" i="9"/>
  <c r="J176" i="9"/>
  <c r="G176" i="9"/>
  <c r="F176" i="9"/>
  <c r="C176" i="9"/>
  <c r="B176" i="9"/>
  <c r="AA165" i="9"/>
  <c r="Z165" i="9"/>
  <c r="W165" i="9"/>
  <c r="V165" i="9"/>
  <c r="S165" i="9"/>
  <c r="R165" i="9"/>
  <c r="O165" i="9"/>
  <c r="N165" i="9"/>
  <c r="K165" i="9"/>
  <c r="J165" i="9"/>
  <c r="G165" i="9"/>
  <c r="F165" i="9"/>
  <c r="C165" i="9"/>
  <c r="B165" i="9"/>
  <c r="AA154" i="9"/>
  <c r="Z154" i="9"/>
  <c r="W154" i="9"/>
  <c r="V154" i="9"/>
  <c r="S154" i="9"/>
  <c r="R154" i="9"/>
  <c r="O154" i="9"/>
  <c r="N154" i="9"/>
  <c r="K154" i="9"/>
  <c r="J154" i="9"/>
  <c r="G154" i="9"/>
  <c r="F154" i="9"/>
  <c r="C154" i="9"/>
  <c r="B154" i="9"/>
  <c r="AA143" i="9"/>
  <c r="Z143" i="9"/>
  <c r="W143" i="9"/>
  <c r="V143" i="9"/>
  <c r="S143" i="9"/>
  <c r="R143" i="9"/>
  <c r="O143" i="9"/>
  <c r="N143" i="9"/>
  <c r="K143" i="9"/>
  <c r="J143" i="9"/>
  <c r="G143" i="9"/>
  <c r="F143" i="9"/>
  <c r="C143" i="9"/>
  <c r="B143" i="9"/>
  <c r="AA132" i="9"/>
  <c r="Z132" i="9"/>
  <c r="W132" i="9"/>
  <c r="V132" i="9"/>
  <c r="S132" i="9"/>
  <c r="R132" i="9"/>
  <c r="O132" i="9"/>
  <c r="N132" i="9"/>
  <c r="K132" i="9"/>
  <c r="J132" i="9"/>
  <c r="G132" i="9"/>
  <c r="F132" i="9"/>
  <c r="C132" i="9"/>
  <c r="B132" i="9"/>
  <c r="AA121" i="9"/>
  <c r="Z121" i="9"/>
  <c r="W121" i="9"/>
  <c r="V121" i="9"/>
  <c r="S121" i="9"/>
  <c r="R121" i="9"/>
  <c r="O121" i="9"/>
  <c r="N121" i="9"/>
  <c r="K121" i="9"/>
  <c r="J121" i="9"/>
  <c r="G121" i="9"/>
  <c r="F121" i="9"/>
  <c r="C121" i="9"/>
  <c r="B121" i="9"/>
  <c r="AA110" i="9"/>
  <c r="Z110" i="9"/>
  <c r="W110" i="9"/>
  <c r="V110" i="9"/>
  <c r="S110" i="9"/>
  <c r="R110" i="9"/>
  <c r="O110" i="9"/>
  <c r="N110" i="9"/>
  <c r="K110" i="9"/>
  <c r="J110" i="9"/>
  <c r="G110" i="9"/>
  <c r="F110" i="9"/>
  <c r="C110" i="9"/>
  <c r="B110" i="9"/>
  <c r="AA99" i="9"/>
  <c r="Z99" i="9"/>
  <c r="W99" i="9"/>
  <c r="V99" i="9"/>
  <c r="S99" i="9"/>
  <c r="R99" i="9"/>
  <c r="O99" i="9"/>
  <c r="N99" i="9"/>
  <c r="K99" i="9"/>
  <c r="J99" i="9"/>
  <c r="G99" i="9"/>
  <c r="F99" i="9"/>
  <c r="C99" i="9"/>
  <c r="B99" i="9"/>
  <c r="AA88" i="9"/>
  <c r="Z88" i="9"/>
  <c r="W88" i="9"/>
  <c r="V88" i="9"/>
  <c r="S88" i="9"/>
  <c r="R88" i="9"/>
  <c r="O88" i="9"/>
  <c r="N88" i="9"/>
  <c r="K88" i="9"/>
  <c r="J88" i="9"/>
  <c r="G88" i="9"/>
  <c r="F88" i="9"/>
  <c r="C88" i="9"/>
  <c r="B88" i="9"/>
  <c r="AA77" i="9"/>
  <c r="Z77" i="9"/>
  <c r="W77" i="9"/>
  <c r="V77" i="9"/>
  <c r="S77" i="9"/>
  <c r="R77" i="9"/>
  <c r="O77" i="9"/>
  <c r="N77" i="9"/>
  <c r="K77" i="9"/>
  <c r="J77" i="9"/>
  <c r="G77" i="9"/>
  <c r="F77" i="9"/>
  <c r="C77" i="9"/>
  <c r="B77" i="9"/>
  <c r="AA66" i="9"/>
  <c r="Z66" i="9"/>
  <c r="W66" i="9"/>
  <c r="V66" i="9"/>
  <c r="S66" i="9"/>
  <c r="R66" i="9"/>
  <c r="O66" i="9"/>
  <c r="N66" i="9"/>
  <c r="K66" i="9"/>
  <c r="J66" i="9"/>
  <c r="G66" i="9"/>
  <c r="F66" i="9"/>
  <c r="C66" i="9"/>
  <c r="B66" i="9"/>
  <c r="AA55" i="9"/>
  <c r="Z55" i="9"/>
  <c r="W55" i="9"/>
  <c r="V55" i="9"/>
  <c r="S55" i="9"/>
  <c r="R55" i="9"/>
  <c r="O55" i="9"/>
  <c r="N55" i="9"/>
  <c r="K55" i="9"/>
  <c r="J55" i="9"/>
  <c r="G55" i="9"/>
  <c r="F55" i="9"/>
  <c r="C55" i="9"/>
  <c r="B55" i="9"/>
  <c r="AA44" i="9"/>
  <c r="Z44" i="9"/>
  <c r="W44" i="9"/>
  <c r="V44" i="9"/>
  <c r="S44" i="9"/>
  <c r="R44" i="9"/>
  <c r="O44" i="9"/>
  <c r="N44" i="9"/>
  <c r="K44" i="9"/>
  <c r="J44" i="9"/>
  <c r="G44" i="9"/>
  <c r="F44" i="9"/>
  <c r="C44" i="9"/>
  <c r="B44" i="9"/>
  <c r="AA33" i="9"/>
  <c r="Z33" i="9"/>
  <c r="W33" i="9"/>
  <c r="V33" i="9"/>
  <c r="S33" i="9"/>
  <c r="R33" i="9"/>
  <c r="O33" i="9"/>
  <c r="N33" i="9"/>
  <c r="K33" i="9"/>
  <c r="J33" i="9"/>
  <c r="G33" i="9"/>
  <c r="F33" i="9"/>
  <c r="C33" i="9"/>
  <c r="B33" i="9"/>
  <c r="U23" i="9"/>
  <c r="U34" i="9" s="1"/>
  <c r="U45" i="9" s="1"/>
  <c r="U56" i="9" s="1"/>
  <c r="U67" i="9" s="1"/>
  <c r="U78" i="9" s="1"/>
  <c r="U89" i="9" s="1"/>
  <c r="U100" i="9" s="1"/>
  <c r="U111" i="9" s="1"/>
  <c r="U122" i="9" s="1"/>
  <c r="U133" i="9" s="1"/>
  <c r="U144" i="9" s="1"/>
  <c r="U155" i="9" s="1"/>
  <c r="U166" i="9" s="1"/>
  <c r="U177" i="9" s="1"/>
  <c r="U188" i="9" s="1"/>
  <c r="Q23" i="9"/>
  <c r="Q34" i="9" s="1"/>
  <c r="Q45" i="9" s="1"/>
  <c r="Q56" i="9" s="1"/>
  <c r="Q67" i="9" s="1"/>
  <c r="Q78" i="9" s="1"/>
  <c r="Q89" i="9" s="1"/>
  <c r="Q100" i="9" s="1"/>
  <c r="Q111" i="9" s="1"/>
  <c r="Q122" i="9" s="1"/>
  <c r="Q133" i="9" s="1"/>
  <c r="Q144" i="9" s="1"/>
  <c r="Q155" i="9" s="1"/>
  <c r="Q166" i="9" s="1"/>
  <c r="Q177" i="9" s="1"/>
  <c r="Q188" i="9" s="1"/>
  <c r="AA22" i="9"/>
  <c r="Z22" i="9"/>
  <c r="W22" i="9"/>
  <c r="V22" i="9"/>
  <c r="S22" i="9"/>
  <c r="R22" i="9"/>
  <c r="O22" i="9"/>
  <c r="N22" i="9"/>
  <c r="K22" i="9"/>
  <c r="J22" i="9"/>
  <c r="G22" i="9"/>
  <c r="F22" i="9"/>
  <c r="C22" i="9"/>
  <c r="B22" i="9"/>
  <c r="AC13" i="9"/>
  <c r="AC24" i="9" s="1"/>
  <c r="AC35" i="9" s="1"/>
  <c r="AC46" i="9" s="1"/>
  <c r="AC57" i="9" s="1"/>
  <c r="AC68" i="9" s="1"/>
  <c r="AC79" i="9" s="1"/>
  <c r="AC90" i="9" s="1"/>
  <c r="AC101" i="9" s="1"/>
  <c r="AC112" i="9" s="1"/>
  <c r="AC123" i="9" s="1"/>
  <c r="AC134" i="9" s="1"/>
  <c r="AC145" i="9" s="1"/>
  <c r="AC156" i="9" s="1"/>
  <c r="AC167" i="9" s="1"/>
  <c r="AC178" i="9" s="1"/>
  <c r="AC189" i="9" s="1"/>
  <c r="Y13" i="9"/>
  <c r="Y24" i="9" s="1"/>
  <c r="Y35" i="9" s="1"/>
  <c r="Y46" i="9" s="1"/>
  <c r="Y57" i="9" s="1"/>
  <c r="Y68" i="9" s="1"/>
  <c r="Y79" i="9" s="1"/>
  <c r="Y90" i="9" s="1"/>
  <c r="Y101" i="9" s="1"/>
  <c r="Y112" i="9" s="1"/>
  <c r="Y123" i="9" s="1"/>
  <c r="Y134" i="9" s="1"/>
  <c r="Y145" i="9" s="1"/>
  <c r="Y156" i="9" s="1"/>
  <c r="Y167" i="9" s="1"/>
  <c r="Y178" i="9" s="1"/>
  <c r="Y189" i="9" s="1"/>
  <c r="U13" i="9"/>
  <c r="U24" i="9" s="1"/>
  <c r="U35" i="9" s="1"/>
  <c r="U46" i="9" s="1"/>
  <c r="U57" i="9" s="1"/>
  <c r="U68" i="9" s="1"/>
  <c r="U79" i="9" s="1"/>
  <c r="U90" i="9" s="1"/>
  <c r="U101" i="9" s="1"/>
  <c r="U112" i="9" s="1"/>
  <c r="U123" i="9" s="1"/>
  <c r="U134" i="9" s="1"/>
  <c r="U145" i="9" s="1"/>
  <c r="U156" i="9" s="1"/>
  <c r="U167" i="9" s="1"/>
  <c r="U178" i="9" s="1"/>
  <c r="U189" i="9" s="1"/>
  <c r="Q13" i="9"/>
  <c r="Q24" i="9" s="1"/>
  <c r="Q35" i="9" s="1"/>
  <c r="Q46" i="9" s="1"/>
  <c r="Q57" i="9" s="1"/>
  <c r="Q68" i="9" s="1"/>
  <c r="Q79" i="9" s="1"/>
  <c r="Q90" i="9" s="1"/>
  <c r="Q101" i="9" s="1"/>
  <c r="Q112" i="9" s="1"/>
  <c r="Q123" i="9" s="1"/>
  <c r="Q134" i="9" s="1"/>
  <c r="Q145" i="9" s="1"/>
  <c r="Q156" i="9" s="1"/>
  <c r="Q167" i="9" s="1"/>
  <c r="Q178" i="9" s="1"/>
  <c r="Q189" i="9" s="1"/>
  <c r="M13" i="9"/>
  <c r="M24" i="9" s="1"/>
  <c r="M35" i="9" s="1"/>
  <c r="M46" i="9" s="1"/>
  <c r="M57" i="9" s="1"/>
  <c r="M68" i="9" s="1"/>
  <c r="M79" i="9" s="1"/>
  <c r="M90" i="9" s="1"/>
  <c r="M101" i="9" s="1"/>
  <c r="M112" i="9" s="1"/>
  <c r="M123" i="9" s="1"/>
  <c r="M134" i="9" s="1"/>
  <c r="M145" i="9" s="1"/>
  <c r="M156" i="9" s="1"/>
  <c r="M167" i="9" s="1"/>
  <c r="M178" i="9" s="1"/>
  <c r="M189" i="9" s="1"/>
  <c r="I13" i="9"/>
  <c r="I24" i="9" s="1"/>
  <c r="I35" i="9" s="1"/>
  <c r="I46" i="9" s="1"/>
  <c r="I57" i="9" s="1"/>
  <c r="I68" i="9" s="1"/>
  <c r="I79" i="9" s="1"/>
  <c r="I90" i="9" s="1"/>
  <c r="I101" i="9" s="1"/>
  <c r="I112" i="9" s="1"/>
  <c r="I123" i="9" s="1"/>
  <c r="I134" i="9" s="1"/>
  <c r="I145" i="9" s="1"/>
  <c r="I156" i="9" s="1"/>
  <c r="I167" i="9" s="1"/>
  <c r="I178" i="9" s="1"/>
  <c r="I189" i="9" s="1"/>
  <c r="E13" i="9"/>
  <c r="E24" i="9" s="1"/>
  <c r="E35" i="9" s="1"/>
  <c r="E46" i="9" s="1"/>
  <c r="E57" i="9" s="1"/>
  <c r="E68" i="9" s="1"/>
  <c r="E79" i="9" s="1"/>
  <c r="E90" i="9" s="1"/>
  <c r="E101" i="9" s="1"/>
  <c r="E112" i="9" s="1"/>
  <c r="E123" i="9" s="1"/>
  <c r="E134" i="9" s="1"/>
  <c r="E145" i="9" s="1"/>
  <c r="E156" i="9" s="1"/>
  <c r="E167" i="9" s="1"/>
  <c r="E178" i="9" s="1"/>
  <c r="E189" i="9" s="1"/>
  <c r="Y12" i="9"/>
  <c r="Y23" i="9" s="1"/>
  <c r="Y34" i="9" s="1"/>
  <c r="Y45" i="9" s="1"/>
  <c r="Y56" i="9" s="1"/>
  <c r="Y67" i="9" s="1"/>
  <c r="Y78" i="9" s="1"/>
  <c r="Y89" i="9" s="1"/>
  <c r="Y100" i="9" s="1"/>
  <c r="Y111" i="9" s="1"/>
  <c r="Y122" i="9" s="1"/>
  <c r="Y133" i="9" s="1"/>
  <c r="Y144" i="9" s="1"/>
  <c r="Y155" i="9" s="1"/>
  <c r="Y166" i="9" s="1"/>
  <c r="Y177" i="9" s="1"/>
  <c r="Y188" i="9" s="1"/>
  <c r="U12" i="9"/>
  <c r="Q12" i="9"/>
  <c r="M12" i="9"/>
  <c r="M23" i="9" s="1"/>
  <c r="M34" i="9" s="1"/>
  <c r="M45" i="9" s="1"/>
  <c r="M56" i="9" s="1"/>
  <c r="M67" i="9" s="1"/>
  <c r="M78" i="9" s="1"/>
  <c r="M89" i="9" s="1"/>
  <c r="M100" i="9" s="1"/>
  <c r="M111" i="9" s="1"/>
  <c r="M122" i="9" s="1"/>
  <c r="M133" i="9" s="1"/>
  <c r="M144" i="9" s="1"/>
  <c r="M155" i="9" s="1"/>
  <c r="M166" i="9" s="1"/>
  <c r="M177" i="9" s="1"/>
  <c r="M188" i="9" s="1"/>
  <c r="I12" i="9"/>
  <c r="I23" i="9" s="1"/>
  <c r="I34" i="9" s="1"/>
  <c r="I45" i="9" s="1"/>
  <c r="I56" i="9" s="1"/>
  <c r="I67" i="9" s="1"/>
  <c r="I78" i="9" s="1"/>
  <c r="I89" i="9" s="1"/>
  <c r="I100" i="9" s="1"/>
  <c r="I111" i="9" s="1"/>
  <c r="I122" i="9" s="1"/>
  <c r="I133" i="9" s="1"/>
  <c r="I144" i="9" s="1"/>
  <c r="I155" i="9" s="1"/>
  <c r="I166" i="9" s="1"/>
  <c r="I177" i="9" s="1"/>
  <c r="I188" i="9" s="1"/>
  <c r="AA11" i="9"/>
  <c r="Z11" i="9"/>
  <c r="W11" i="9"/>
  <c r="V11" i="9"/>
  <c r="S11" i="9"/>
  <c r="R11" i="9"/>
  <c r="O11" i="9"/>
  <c r="N11" i="9"/>
  <c r="K11" i="9"/>
  <c r="J11" i="9"/>
  <c r="G11" i="9"/>
  <c r="F11" i="9"/>
  <c r="C11" i="9"/>
  <c r="B11" i="9"/>
  <c r="Z2" i="9"/>
  <c r="Z13" i="9" s="1"/>
  <c r="V2" i="9"/>
  <c r="V13" i="9" s="1"/>
  <c r="V24" i="9" s="1"/>
  <c r="V35" i="9" s="1"/>
  <c r="V46" i="9" s="1"/>
  <c r="V57" i="9" s="1"/>
  <c r="V68" i="9" s="1"/>
  <c r="V79" i="9" s="1"/>
  <c r="V90" i="9" s="1"/>
  <c r="V101" i="9" s="1"/>
  <c r="V112" i="9" s="1"/>
  <c r="V123" i="9" s="1"/>
  <c r="V134" i="9" s="1"/>
  <c r="V145" i="9" s="1"/>
  <c r="V156" i="9" s="1"/>
  <c r="R2" i="9"/>
  <c r="R13" i="9" s="1"/>
  <c r="R24" i="9" s="1"/>
  <c r="R35" i="9" s="1"/>
  <c r="R46" i="9" s="1"/>
  <c r="R57" i="9" s="1"/>
  <c r="R68" i="9" s="1"/>
  <c r="R79" i="9" s="1"/>
  <c r="R90" i="9" s="1"/>
  <c r="R101" i="9" s="1"/>
  <c r="R112" i="9" s="1"/>
  <c r="R123" i="9" s="1"/>
  <c r="R134" i="9" s="1"/>
  <c r="R145" i="9" s="1"/>
  <c r="R156" i="9" s="1"/>
  <c r="N2" i="9"/>
  <c r="N13" i="9" s="1"/>
  <c r="N24" i="9" s="1"/>
  <c r="N35" i="9" s="1"/>
  <c r="N46" i="9" s="1"/>
  <c r="N57" i="9" s="1"/>
  <c r="N68" i="9" s="1"/>
  <c r="N79" i="9" s="1"/>
  <c r="N90" i="9" s="1"/>
  <c r="N101" i="9" s="1"/>
  <c r="N112" i="9" s="1"/>
  <c r="N123" i="9" s="1"/>
  <c r="N134" i="9" s="1"/>
  <c r="N145" i="9" s="1"/>
  <c r="N156" i="9" s="1"/>
  <c r="J2" i="9"/>
  <c r="J13" i="9" s="1"/>
  <c r="J24" i="9" s="1"/>
  <c r="J35" i="9" s="1"/>
  <c r="J46" i="9" s="1"/>
  <c r="J57" i="9" s="1"/>
  <c r="J68" i="9" s="1"/>
  <c r="J79" i="9" s="1"/>
  <c r="J90" i="9" s="1"/>
  <c r="J101" i="9" s="1"/>
  <c r="J112" i="9" s="1"/>
  <c r="J123" i="9" s="1"/>
  <c r="J134" i="9" s="1"/>
  <c r="J145" i="9" s="1"/>
  <c r="J156" i="9" s="1"/>
  <c r="F2" i="9"/>
  <c r="F13" i="9" s="1"/>
  <c r="F24" i="9" s="1"/>
  <c r="F35" i="9" s="1"/>
  <c r="F46" i="9" s="1"/>
  <c r="F57" i="9" s="1"/>
  <c r="F68" i="9" s="1"/>
  <c r="F79" i="9" s="1"/>
  <c r="F90" i="9" s="1"/>
  <c r="F101" i="9" s="1"/>
  <c r="F112" i="9" s="1"/>
  <c r="F123" i="9" s="1"/>
  <c r="F134" i="9" s="1"/>
  <c r="F145" i="9" s="1"/>
  <c r="F156" i="9" s="1"/>
  <c r="B2" i="9"/>
  <c r="B13" i="9" s="1"/>
  <c r="B24" i="9" s="1"/>
  <c r="B35" i="9" s="1"/>
  <c r="B46" i="9" s="1"/>
  <c r="B57" i="9" s="1"/>
  <c r="B68" i="9" s="1"/>
  <c r="B79" i="9" s="1"/>
  <c r="B90" i="9" s="1"/>
  <c r="B101" i="9" s="1"/>
  <c r="B112" i="9" s="1"/>
  <c r="B123" i="9" s="1"/>
  <c r="B134" i="9" s="1"/>
  <c r="B145" i="9" s="1"/>
  <c r="B156" i="9" s="1"/>
  <c r="V1" i="9"/>
  <c r="W208" i="9" s="1"/>
  <c r="R1" i="9"/>
  <c r="S208" i="9" s="1"/>
  <c r="N1" i="9"/>
  <c r="J1" i="9"/>
  <c r="J203" i="9" s="1"/>
  <c r="F1" i="9"/>
  <c r="F203" i="9" s="1"/>
  <c r="E1" i="9"/>
  <c r="E203" i="9" s="1"/>
  <c r="B1" i="9"/>
  <c r="B56" i="9" s="1"/>
  <c r="O192" i="8"/>
  <c r="K192" i="8"/>
  <c r="G192" i="8"/>
  <c r="C192" i="8"/>
  <c r="O191" i="8"/>
  <c r="K191" i="8"/>
  <c r="G191" i="8"/>
  <c r="C191" i="8"/>
  <c r="O190" i="8"/>
  <c r="K190" i="8"/>
  <c r="G190" i="8"/>
  <c r="C190" i="8"/>
  <c r="O189" i="8"/>
  <c r="K189" i="8"/>
  <c r="G189" i="8"/>
  <c r="C189" i="8"/>
  <c r="X212" i="9"/>
  <c r="O188" i="8"/>
  <c r="K188" i="8"/>
  <c r="G188" i="8"/>
  <c r="C188" i="8"/>
  <c r="W184" i="8"/>
  <c r="S184" i="8"/>
  <c r="O184" i="8"/>
  <c r="K184" i="8"/>
  <c r="G184" i="8"/>
  <c r="C184" i="8"/>
  <c r="Y180" i="8"/>
  <c r="U180" i="8"/>
  <c r="Q180" i="8"/>
  <c r="M180" i="8"/>
  <c r="I180" i="8"/>
  <c r="I205" i="9" s="1"/>
  <c r="E180" i="8"/>
  <c r="Y179" i="8"/>
  <c r="V179" i="8"/>
  <c r="U179" i="8"/>
  <c r="R179" i="8"/>
  <c r="Q179" i="8"/>
  <c r="N179" i="8"/>
  <c r="M179" i="8"/>
  <c r="J179" i="8"/>
  <c r="I179" i="8"/>
  <c r="F179" i="8"/>
  <c r="E179" i="8"/>
  <c r="B179" i="8"/>
  <c r="AA176" i="8"/>
  <c r="Z176" i="8"/>
  <c r="W176" i="8"/>
  <c r="V176" i="8"/>
  <c r="S176" i="8"/>
  <c r="R176" i="8"/>
  <c r="O176" i="8"/>
  <c r="N176" i="8"/>
  <c r="K176" i="8"/>
  <c r="J176" i="8"/>
  <c r="G176" i="8"/>
  <c r="F176" i="8"/>
  <c r="C176" i="8"/>
  <c r="B176" i="8"/>
  <c r="Z167" i="8"/>
  <c r="B166" i="8"/>
  <c r="AA165" i="8"/>
  <c r="Z165" i="8"/>
  <c r="W165" i="8"/>
  <c r="V165" i="8"/>
  <c r="S165" i="8"/>
  <c r="R165" i="8"/>
  <c r="O165" i="8"/>
  <c r="N165" i="8"/>
  <c r="K165" i="8"/>
  <c r="J165" i="8"/>
  <c r="G165" i="8"/>
  <c r="F165" i="8"/>
  <c r="C165" i="8"/>
  <c r="B165" i="8"/>
  <c r="B155" i="8"/>
  <c r="AA154" i="8"/>
  <c r="Z154" i="8"/>
  <c r="W154" i="8"/>
  <c r="V154" i="8"/>
  <c r="S154" i="8"/>
  <c r="R154" i="8"/>
  <c r="O154" i="8"/>
  <c r="N154" i="8"/>
  <c r="K154" i="8"/>
  <c r="J154" i="8"/>
  <c r="G154" i="8"/>
  <c r="F154" i="8"/>
  <c r="C154" i="8"/>
  <c r="B154" i="8"/>
  <c r="Z145" i="8"/>
  <c r="B144" i="8"/>
  <c r="AA143" i="8"/>
  <c r="Z143" i="8"/>
  <c r="W143" i="8"/>
  <c r="V143" i="8"/>
  <c r="S143" i="8"/>
  <c r="R143" i="8"/>
  <c r="O143" i="8"/>
  <c r="N143" i="8"/>
  <c r="K143" i="8"/>
  <c r="J143" i="8"/>
  <c r="G143" i="8"/>
  <c r="F143" i="8"/>
  <c r="C143" i="8"/>
  <c r="B143" i="8"/>
  <c r="Z134" i="8"/>
  <c r="B133" i="8"/>
  <c r="AA132" i="8"/>
  <c r="Z132" i="8"/>
  <c r="W132" i="8"/>
  <c r="V132" i="8"/>
  <c r="S132" i="8"/>
  <c r="R132" i="8"/>
  <c r="O132" i="8"/>
  <c r="N132" i="8"/>
  <c r="K132" i="8"/>
  <c r="J132" i="8"/>
  <c r="G132" i="8"/>
  <c r="F132" i="8"/>
  <c r="C132" i="8"/>
  <c r="B132" i="8"/>
  <c r="Z123" i="8"/>
  <c r="B122" i="8"/>
  <c r="AA121" i="8"/>
  <c r="Z121" i="8"/>
  <c r="W121" i="8"/>
  <c r="V121" i="8"/>
  <c r="S121" i="8"/>
  <c r="R121" i="8"/>
  <c r="O121" i="8"/>
  <c r="N121" i="8"/>
  <c r="K121" i="8"/>
  <c r="J121" i="8"/>
  <c r="G121" i="8"/>
  <c r="F121" i="8"/>
  <c r="C121" i="8"/>
  <c r="B121" i="8"/>
  <c r="Z112" i="8"/>
  <c r="B111" i="8"/>
  <c r="AA110" i="8"/>
  <c r="Z110" i="8"/>
  <c r="W110" i="8"/>
  <c r="V110" i="8"/>
  <c r="S110" i="8"/>
  <c r="R110" i="8"/>
  <c r="O110" i="8"/>
  <c r="N110" i="8"/>
  <c r="K110" i="8"/>
  <c r="J110" i="8"/>
  <c r="G110" i="8"/>
  <c r="F110" i="8"/>
  <c r="C110" i="8"/>
  <c r="B110" i="8"/>
  <c r="Z101" i="8"/>
  <c r="B100" i="8"/>
  <c r="AA99" i="8"/>
  <c r="Z99" i="8"/>
  <c r="W99" i="8"/>
  <c r="V99" i="8"/>
  <c r="S99" i="8"/>
  <c r="R99" i="8"/>
  <c r="O99" i="8"/>
  <c r="N99" i="8"/>
  <c r="K99" i="8"/>
  <c r="J99" i="8"/>
  <c r="G99" i="8"/>
  <c r="F99" i="8"/>
  <c r="C99" i="8"/>
  <c r="B99" i="8"/>
  <c r="Z90" i="8"/>
  <c r="B89" i="8"/>
  <c r="AA88" i="8"/>
  <c r="Z88" i="8"/>
  <c r="W88" i="8"/>
  <c r="V88" i="8"/>
  <c r="S88" i="8"/>
  <c r="R88" i="8"/>
  <c r="O88" i="8"/>
  <c r="N88" i="8"/>
  <c r="K88" i="8"/>
  <c r="J88" i="8"/>
  <c r="G88" i="8"/>
  <c r="F88" i="8"/>
  <c r="C88" i="8"/>
  <c r="B88" i="8"/>
  <c r="Z79" i="8"/>
  <c r="B78" i="8"/>
  <c r="AA77" i="8"/>
  <c r="Z77" i="8"/>
  <c r="W77" i="8"/>
  <c r="V77" i="8"/>
  <c r="S77" i="8"/>
  <c r="R77" i="8"/>
  <c r="O77" i="8"/>
  <c r="N77" i="8"/>
  <c r="K77" i="8"/>
  <c r="J77" i="8"/>
  <c r="G77" i="8"/>
  <c r="F77" i="8"/>
  <c r="C77" i="8"/>
  <c r="B77" i="8"/>
  <c r="Z68" i="8"/>
  <c r="B67" i="8"/>
  <c r="AA66" i="8"/>
  <c r="Z66" i="8"/>
  <c r="W66" i="8"/>
  <c r="V66" i="8"/>
  <c r="S66" i="8"/>
  <c r="R66" i="8"/>
  <c r="O66" i="8"/>
  <c r="N66" i="8"/>
  <c r="K66" i="8"/>
  <c r="J66" i="8"/>
  <c r="G66" i="8"/>
  <c r="F66" i="8"/>
  <c r="C66" i="8"/>
  <c r="B66" i="8"/>
  <c r="Z57" i="8"/>
  <c r="B56" i="8"/>
  <c r="AA55" i="8"/>
  <c r="Z55" i="8"/>
  <c r="W55" i="8"/>
  <c r="V55" i="8"/>
  <c r="S55" i="8"/>
  <c r="R55" i="8"/>
  <c r="O55" i="8"/>
  <c r="N55" i="8"/>
  <c r="K55" i="8"/>
  <c r="J55" i="8"/>
  <c r="G55" i="8"/>
  <c r="F55" i="8"/>
  <c r="C55" i="8"/>
  <c r="B55" i="8"/>
  <c r="Z46" i="8"/>
  <c r="E45" i="8"/>
  <c r="E56" i="8" s="1"/>
  <c r="E67" i="8" s="1"/>
  <c r="E78" i="8" s="1"/>
  <c r="E89" i="8" s="1"/>
  <c r="E100" i="8" s="1"/>
  <c r="E111" i="8" s="1"/>
  <c r="E122" i="8" s="1"/>
  <c r="E133" i="8" s="1"/>
  <c r="E144" i="8" s="1"/>
  <c r="E155" i="8" s="1"/>
  <c r="E166" i="8" s="1"/>
  <c r="B45" i="8"/>
  <c r="AA44" i="8"/>
  <c r="Z44" i="8"/>
  <c r="W44" i="8"/>
  <c r="V44" i="8"/>
  <c r="S44" i="8"/>
  <c r="R44" i="8"/>
  <c r="O44" i="8"/>
  <c r="N44" i="8"/>
  <c r="K44" i="8"/>
  <c r="J44" i="8"/>
  <c r="G44" i="8"/>
  <c r="F44" i="8"/>
  <c r="C44" i="8"/>
  <c r="B44" i="8"/>
  <c r="Z35" i="8"/>
  <c r="B34" i="8"/>
  <c r="AA33" i="8"/>
  <c r="Z33" i="8"/>
  <c r="W33" i="8"/>
  <c r="V33" i="8"/>
  <c r="S33" i="8"/>
  <c r="R33" i="8"/>
  <c r="O33" i="8"/>
  <c r="N33" i="8"/>
  <c r="K33" i="8"/>
  <c r="J33" i="8"/>
  <c r="G33" i="8"/>
  <c r="F33" i="8"/>
  <c r="C33" i="8"/>
  <c r="B33" i="8"/>
  <c r="Z24" i="8"/>
  <c r="B23" i="8"/>
  <c r="AA22" i="8"/>
  <c r="Z22" i="8"/>
  <c r="W22" i="8"/>
  <c r="V22" i="8"/>
  <c r="S22" i="8"/>
  <c r="R22" i="8"/>
  <c r="O22" i="8"/>
  <c r="N22" i="8"/>
  <c r="K22" i="8"/>
  <c r="J22" i="8"/>
  <c r="G22" i="8"/>
  <c r="F22" i="8"/>
  <c r="C22" i="8"/>
  <c r="B22" i="8"/>
  <c r="AC13" i="8"/>
  <c r="AC24" i="8" s="1"/>
  <c r="AC35" i="8" s="1"/>
  <c r="AC46" i="8" s="1"/>
  <c r="AC57" i="8" s="1"/>
  <c r="AC68" i="8" s="1"/>
  <c r="AC79" i="8" s="1"/>
  <c r="AC90" i="8" s="1"/>
  <c r="AC101" i="8" s="1"/>
  <c r="AC112" i="8" s="1"/>
  <c r="AC123" i="8" s="1"/>
  <c r="AC134" i="8" s="1"/>
  <c r="AC145" i="8" s="1"/>
  <c r="AC156" i="8" s="1"/>
  <c r="AC167" i="8" s="1"/>
  <c r="Z13" i="8"/>
  <c r="Z156" i="8" s="1"/>
  <c r="Y13" i="8"/>
  <c r="Y24" i="8" s="1"/>
  <c r="Y35" i="8" s="1"/>
  <c r="Y46" i="8" s="1"/>
  <c r="Y57" i="8" s="1"/>
  <c r="Y68" i="8" s="1"/>
  <c r="Y79" i="8" s="1"/>
  <c r="Y90" i="8" s="1"/>
  <c r="Y101" i="8" s="1"/>
  <c r="Y112" i="8" s="1"/>
  <c r="Y123" i="8" s="1"/>
  <c r="Y134" i="8" s="1"/>
  <c r="Y145" i="8" s="1"/>
  <c r="Y156" i="8" s="1"/>
  <c r="Y167" i="8" s="1"/>
  <c r="V13" i="8"/>
  <c r="V24" i="8" s="1"/>
  <c r="V35" i="8" s="1"/>
  <c r="V46" i="8" s="1"/>
  <c r="V57" i="8" s="1"/>
  <c r="V68" i="8" s="1"/>
  <c r="V79" i="8" s="1"/>
  <c r="V90" i="8" s="1"/>
  <c r="V101" i="8" s="1"/>
  <c r="V112" i="8" s="1"/>
  <c r="V123" i="8" s="1"/>
  <c r="V134" i="8" s="1"/>
  <c r="U13" i="8"/>
  <c r="U24" i="8" s="1"/>
  <c r="U35" i="8" s="1"/>
  <c r="U46" i="8" s="1"/>
  <c r="U57" i="8" s="1"/>
  <c r="U68" i="8" s="1"/>
  <c r="U79" i="8" s="1"/>
  <c r="U90" i="8" s="1"/>
  <c r="U101" i="8" s="1"/>
  <c r="U112" i="8" s="1"/>
  <c r="U123" i="8" s="1"/>
  <c r="U134" i="8" s="1"/>
  <c r="U145" i="8" s="1"/>
  <c r="U156" i="8" s="1"/>
  <c r="U167" i="8" s="1"/>
  <c r="R13" i="8"/>
  <c r="R24" i="8" s="1"/>
  <c r="R35" i="8" s="1"/>
  <c r="R46" i="8" s="1"/>
  <c r="R57" i="8" s="1"/>
  <c r="R68" i="8" s="1"/>
  <c r="R79" i="8" s="1"/>
  <c r="R90" i="8" s="1"/>
  <c r="R101" i="8" s="1"/>
  <c r="R112" i="8" s="1"/>
  <c r="R123" i="8" s="1"/>
  <c r="R134" i="8" s="1"/>
  <c r="Q13" i="8"/>
  <c r="Q24" i="8" s="1"/>
  <c r="Q35" i="8" s="1"/>
  <c r="Q46" i="8" s="1"/>
  <c r="Q57" i="8" s="1"/>
  <c r="Q68" i="8" s="1"/>
  <c r="Q79" i="8" s="1"/>
  <c r="Q90" i="8" s="1"/>
  <c r="Q101" i="8" s="1"/>
  <c r="Q112" i="8" s="1"/>
  <c r="Q123" i="8" s="1"/>
  <c r="Q134" i="8" s="1"/>
  <c r="Q145" i="8" s="1"/>
  <c r="Q156" i="8" s="1"/>
  <c r="Q167" i="8" s="1"/>
  <c r="N13" i="8"/>
  <c r="N24" i="8" s="1"/>
  <c r="N35" i="8" s="1"/>
  <c r="N46" i="8" s="1"/>
  <c r="N57" i="8" s="1"/>
  <c r="N68" i="8" s="1"/>
  <c r="N79" i="8" s="1"/>
  <c r="N90" i="8" s="1"/>
  <c r="N101" i="8" s="1"/>
  <c r="N112" i="8" s="1"/>
  <c r="N123" i="8" s="1"/>
  <c r="N134" i="8" s="1"/>
  <c r="M13" i="8"/>
  <c r="M24" i="8" s="1"/>
  <c r="M35" i="8" s="1"/>
  <c r="M46" i="8" s="1"/>
  <c r="M57" i="8" s="1"/>
  <c r="M68" i="8" s="1"/>
  <c r="M79" i="8" s="1"/>
  <c r="M90" i="8" s="1"/>
  <c r="M101" i="8" s="1"/>
  <c r="M112" i="8" s="1"/>
  <c r="M123" i="8" s="1"/>
  <c r="M134" i="8" s="1"/>
  <c r="M145" i="8" s="1"/>
  <c r="M156" i="8" s="1"/>
  <c r="M167" i="8" s="1"/>
  <c r="J13" i="8"/>
  <c r="J24" i="8" s="1"/>
  <c r="J35" i="8" s="1"/>
  <c r="J46" i="8" s="1"/>
  <c r="J57" i="8" s="1"/>
  <c r="J68" i="8" s="1"/>
  <c r="J79" i="8" s="1"/>
  <c r="J90" i="8" s="1"/>
  <c r="J101" i="8" s="1"/>
  <c r="J112" i="8" s="1"/>
  <c r="J123" i="8" s="1"/>
  <c r="J134" i="8" s="1"/>
  <c r="I13" i="8"/>
  <c r="I24" i="8" s="1"/>
  <c r="I35" i="8" s="1"/>
  <c r="I46" i="8" s="1"/>
  <c r="I57" i="8" s="1"/>
  <c r="I68" i="8" s="1"/>
  <c r="I79" i="8" s="1"/>
  <c r="I90" i="8" s="1"/>
  <c r="I101" i="8" s="1"/>
  <c r="I112" i="8" s="1"/>
  <c r="I123" i="8" s="1"/>
  <c r="I134" i="8" s="1"/>
  <c r="I145" i="8" s="1"/>
  <c r="I156" i="8" s="1"/>
  <c r="I167" i="8" s="1"/>
  <c r="F13" i="8"/>
  <c r="F24" i="8" s="1"/>
  <c r="F35" i="8" s="1"/>
  <c r="F46" i="8" s="1"/>
  <c r="F57" i="8" s="1"/>
  <c r="F68" i="8" s="1"/>
  <c r="F79" i="8" s="1"/>
  <c r="F90" i="8" s="1"/>
  <c r="F101" i="8" s="1"/>
  <c r="F112" i="8" s="1"/>
  <c r="F123" i="8" s="1"/>
  <c r="F134" i="8" s="1"/>
  <c r="E13" i="8"/>
  <c r="E24" i="8" s="1"/>
  <c r="E35" i="8" s="1"/>
  <c r="E46" i="8" s="1"/>
  <c r="E57" i="8" s="1"/>
  <c r="E68" i="8" s="1"/>
  <c r="E79" i="8" s="1"/>
  <c r="E90" i="8" s="1"/>
  <c r="E101" i="8" s="1"/>
  <c r="E112" i="8" s="1"/>
  <c r="E123" i="8" s="1"/>
  <c r="E134" i="8" s="1"/>
  <c r="E145" i="8" s="1"/>
  <c r="E156" i="8" s="1"/>
  <c r="E167" i="8" s="1"/>
  <c r="B13" i="8"/>
  <c r="B24" i="8" s="1"/>
  <c r="B35" i="8" s="1"/>
  <c r="B46" i="8" s="1"/>
  <c r="B57" i="8" s="1"/>
  <c r="B68" i="8" s="1"/>
  <c r="B79" i="8" s="1"/>
  <c r="B90" i="8" s="1"/>
  <c r="B101" i="8" s="1"/>
  <c r="B112" i="8" s="1"/>
  <c r="B123" i="8" s="1"/>
  <c r="B134" i="8" s="1"/>
  <c r="Y12" i="8"/>
  <c r="Y23" i="8" s="1"/>
  <c r="Y34" i="8" s="1"/>
  <c r="Y45" i="8" s="1"/>
  <c r="Y56" i="8" s="1"/>
  <c r="Y67" i="8" s="1"/>
  <c r="Y78" i="8" s="1"/>
  <c r="Y89" i="8" s="1"/>
  <c r="Y100" i="8" s="1"/>
  <c r="Y111" i="8" s="1"/>
  <c r="Y122" i="8" s="1"/>
  <c r="Y133" i="8" s="1"/>
  <c r="Y144" i="8" s="1"/>
  <c r="Y155" i="8" s="1"/>
  <c r="Y166" i="8" s="1"/>
  <c r="V12" i="8"/>
  <c r="V23" i="8" s="1"/>
  <c r="V34" i="8" s="1"/>
  <c r="V45" i="8" s="1"/>
  <c r="V56" i="8" s="1"/>
  <c r="V67" i="8" s="1"/>
  <c r="V78" i="8" s="1"/>
  <c r="V89" i="8" s="1"/>
  <c r="V100" i="8" s="1"/>
  <c r="V111" i="8" s="1"/>
  <c r="V122" i="8" s="1"/>
  <c r="V133" i="8" s="1"/>
  <c r="U12" i="8"/>
  <c r="U23" i="8" s="1"/>
  <c r="U34" i="8" s="1"/>
  <c r="U45" i="8" s="1"/>
  <c r="U56" i="8" s="1"/>
  <c r="U67" i="8" s="1"/>
  <c r="U78" i="8" s="1"/>
  <c r="U89" i="8" s="1"/>
  <c r="U100" i="8" s="1"/>
  <c r="U111" i="8" s="1"/>
  <c r="U122" i="8" s="1"/>
  <c r="U133" i="8" s="1"/>
  <c r="U144" i="8" s="1"/>
  <c r="U155" i="8" s="1"/>
  <c r="U166" i="8" s="1"/>
  <c r="R12" i="8"/>
  <c r="R23" i="8" s="1"/>
  <c r="R34" i="8" s="1"/>
  <c r="R45" i="8" s="1"/>
  <c r="R56" i="8" s="1"/>
  <c r="R67" i="8" s="1"/>
  <c r="R78" i="8" s="1"/>
  <c r="R89" i="8" s="1"/>
  <c r="R100" i="8" s="1"/>
  <c r="R111" i="8" s="1"/>
  <c r="R122" i="8" s="1"/>
  <c r="R133" i="8" s="1"/>
  <c r="Q12" i="8"/>
  <c r="Q23" i="8" s="1"/>
  <c r="Q34" i="8" s="1"/>
  <c r="Q45" i="8" s="1"/>
  <c r="Q56" i="8" s="1"/>
  <c r="Q67" i="8" s="1"/>
  <c r="Q78" i="8" s="1"/>
  <c r="Q89" i="8" s="1"/>
  <c r="Q100" i="8" s="1"/>
  <c r="Q111" i="8" s="1"/>
  <c r="Q122" i="8" s="1"/>
  <c r="Q133" i="8" s="1"/>
  <c r="Q144" i="8" s="1"/>
  <c r="Q155" i="8" s="1"/>
  <c r="Q166" i="8" s="1"/>
  <c r="N12" i="8"/>
  <c r="N23" i="8" s="1"/>
  <c r="N34" i="8" s="1"/>
  <c r="N45" i="8" s="1"/>
  <c r="N56" i="8" s="1"/>
  <c r="N67" i="8" s="1"/>
  <c r="N78" i="8" s="1"/>
  <c r="N89" i="8" s="1"/>
  <c r="N100" i="8" s="1"/>
  <c r="N111" i="8" s="1"/>
  <c r="N122" i="8" s="1"/>
  <c r="N133" i="8" s="1"/>
  <c r="M12" i="8"/>
  <c r="M23" i="8" s="1"/>
  <c r="M34" i="8" s="1"/>
  <c r="M45" i="8" s="1"/>
  <c r="M56" i="8" s="1"/>
  <c r="M67" i="8" s="1"/>
  <c r="M78" i="8" s="1"/>
  <c r="M89" i="8" s="1"/>
  <c r="M100" i="8" s="1"/>
  <c r="M111" i="8" s="1"/>
  <c r="M122" i="8" s="1"/>
  <c r="M133" i="8" s="1"/>
  <c r="M144" i="8" s="1"/>
  <c r="M155" i="8" s="1"/>
  <c r="M166" i="8" s="1"/>
  <c r="J12" i="8"/>
  <c r="J23" i="8" s="1"/>
  <c r="J34" i="8" s="1"/>
  <c r="J45" i="8" s="1"/>
  <c r="J56" i="8" s="1"/>
  <c r="J67" i="8" s="1"/>
  <c r="J78" i="8" s="1"/>
  <c r="J89" i="8" s="1"/>
  <c r="J100" i="8" s="1"/>
  <c r="J111" i="8" s="1"/>
  <c r="J122" i="8" s="1"/>
  <c r="J133" i="8" s="1"/>
  <c r="I12" i="8"/>
  <c r="I23" i="8" s="1"/>
  <c r="I34" i="8" s="1"/>
  <c r="I45" i="8" s="1"/>
  <c r="I56" i="8" s="1"/>
  <c r="I67" i="8" s="1"/>
  <c r="I78" i="8" s="1"/>
  <c r="I89" i="8" s="1"/>
  <c r="I100" i="8" s="1"/>
  <c r="I111" i="8" s="1"/>
  <c r="I122" i="8" s="1"/>
  <c r="I133" i="8" s="1"/>
  <c r="I144" i="8" s="1"/>
  <c r="I155" i="8" s="1"/>
  <c r="I166" i="8" s="1"/>
  <c r="F12" i="8"/>
  <c r="F23" i="8" s="1"/>
  <c r="F34" i="8" s="1"/>
  <c r="F45" i="8" s="1"/>
  <c r="F56" i="8" s="1"/>
  <c r="F67" i="8" s="1"/>
  <c r="F78" i="8" s="1"/>
  <c r="F89" i="8" s="1"/>
  <c r="F100" i="8" s="1"/>
  <c r="F111" i="8" s="1"/>
  <c r="F122" i="8" s="1"/>
  <c r="F133" i="8" s="1"/>
  <c r="E12" i="8"/>
  <c r="E23" i="8" s="1"/>
  <c r="B12" i="8"/>
  <c r="AA11" i="8"/>
  <c r="Z11" i="8"/>
  <c r="W11" i="8"/>
  <c r="V11" i="8"/>
  <c r="S11" i="8"/>
  <c r="R11" i="8"/>
  <c r="S186" i="8" s="1"/>
  <c r="O11" i="8"/>
  <c r="N11" i="8"/>
  <c r="O186" i="8" s="1"/>
  <c r="K11" i="8"/>
  <c r="J11" i="8"/>
  <c r="G11" i="8"/>
  <c r="F11" i="8"/>
  <c r="G186" i="8" s="1"/>
  <c r="C11" i="8"/>
  <c r="B11" i="8"/>
  <c r="S175" i="10" l="1"/>
  <c r="C175" i="10"/>
  <c r="G175" i="10"/>
  <c r="K175" i="10"/>
  <c r="W175" i="10"/>
  <c r="K186" i="8"/>
  <c r="L210" i="9" s="1"/>
  <c r="W186" i="8"/>
  <c r="C186" i="8"/>
  <c r="D210" i="9" s="1"/>
  <c r="D175" i="10" s="1"/>
  <c r="E170" i="10"/>
  <c r="D215" i="9"/>
  <c r="T214" i="9"/>
  <c r="T179" i="10" s="1"/>
  <c r="X8" i="11" s="1"/>
  <c r="M170" i="10"/>
  <c r="P210" i="9"/>
  <c r="P175" i="10" s="1"/>
  <c r="S4" i="11" s="1"/>
  <c r="H215" i="9"/>
  <c r="H180" i="10" s="1"/>
  <c r="Q170" i="10"/>
  <c r="K170" i="10"/>
  <c r="R170" i="10"/>
  <c r="R168" i="10"/>
  <c r="U170" i="10"/>
  <c r="Y170" i="10"/>
  <c r="W170" i="10"/>
  <c r="G170" i="10"/>
  <c r="C182" i="10"/>
  <c r="J170" i="10"/>
  <c r="G182" i="10"/>
  <c r="D213" i="9"/>
  <c r="D178" i="10" s="1"/>
  <c r="T215" i="9"/>
  <c r="T180" i="10" s="1"/>
  <c r="X9" i="11" s="1"/>
  <c r="X210" i="9"/>
  <c r="X175" i="10" s="1"/>
  <c r="AC4" i="11" s="1"/>
  <c r="P215" i="9"/>
  <c r="P180" i="10" s="1"/>
  <c r="S9" i="11" s="1"/>
  <c r="X215" i="9"/>
  <c r="X180" i="10" s="1"/>
  <c r="AC9" i="11" s="1"/>
  <c r="X211" i="9"/>
  <c r="X176" i="10" s="1"/>
  <c r="AC5" i="11" s="1"/>
  <c r="T213" i="9"/>
  <c r="T178" i="10" s="1"/>
  <c r="X7" i="11" s="1"/>
  <c r="L212" i="9"/>
  <c r="L177" i="10" s="1"/>
  <c r="N6" i="11" s="1"/>
  <c r="D214" i="9"/>
  <c r="D179" i="10" s="1"/>
  <c r="T216" i="9"/>
  <c r="T181" i="10" s="1"/>
  <c r="X10" i="11" s="1"/>
  <c r="B205" i="9"/>
  <c r="D211" i="9"/>
  <c r="D176" i="10" s="1"/>
  <c r="T210" i="9"/>
  <c r="T175" i="10" s="1"/>
  <c r="X4" i="11" s="1"/>
  <c r="L215" i="9"/>
  <c r="L180" i="10" s="1"/>
  <c r="N9" i="11" s="1"/>
  <c r="L211" i="9"/>
  <c r="L176" i="10" s="1"/>
  <c r="N5" i="11" s="1"/>
  <c r="D216" i="9"/>
  <c r="D181" i="10" s="1"/>
  <c r="H212" i="9"/>
  <c r="H177" i="10" s="1"/>
  <c r="P216" i="9"/>
  <c r="P181" i="10" s="1"/>
  <c r="S10" i="11" s="1"/>
  <c r="P212" i="9"/>
  <c r="P177" i="10" s="1"/>
  <c r="S6" i="11" s="1"/>
  <c r="H214" i="9"/>
  <c r="H179" i="10" s="1"/>
  <c r="X216" i="9"/>
  <c r="X181" i="10" s="1"/>
  <c r="AC10" i="11" s="1"/>
  <c r="R12" i="9"/>
  <c r="R23" i="9" s="1"/>
  <c r="R34" i="9" s="1"/>
  <c r="R45" i="9" s="1"/>
  <c r="R56" i="9" s="1"/>
  <c r="R67" i="9" s="1"/>
  <c r="R78" i="9" s="1"/>
  <c r="R89" i="9" s="1"/>
  <c r="R100" i="9" s="1"/>
  <c r="R111" i="9" s="1"/>
  <c r="R122" i="9" s="1"/>
  <c r="R133" i="9" s="1"/>
  <c r="R144" i="9" s="1"/>
  <c r="R155" i="9" s="1"/>
  <c r="Z24" i="9"/>
  <c r="K217" i="9"/>
  <c r="H213" i="9"/>
  <c r="H178" i="10" s="1"/>
  <c r="T212" i="9"/>
  <c r="T177" i="10" s="1"/>
  <c r="X6" i="11" s="1"/>
  <c r="L214" i="9"/>
  <c r="L179" i="10" s="1"/>
  <c r="N8" i="11" s="1"/>
  <c r="G217" i="9"/>
  <c r="O217" i="9"/>
  <c r="P213" i="9"/>
  <c r="P178" i="10" s="1"/>
  <c r="S7" i="11" s="1"/>
  <c r="H216" i="9"/>
  <c r="H181" i="10" s="1"/>
  <c r="L216" i="9"/>
  <c r="L181" i="10" s="1"/>
  <c r="N10" i="11" s="1"/>
  <c r="X213" i="9"/>
  <c r="X178" i="10" s="1"/>
  <c r="AC7" i="11" s="1"/>
  <c r="O205" i="9"/>
  <c r="X214" i="9"/>
  <c r="Z178" i="9"/>
  <c r="R203" i="9"/>
  <c r="C173" i="10"/>
  <c r="N13" i="10"/>
  <c r="K173" i="10"/>
  <c r="B100" i="10"/>
  <c r="F13" i="10"/>
  <c r="Z112" i="9"/>
  <c r="H210" i="9"/>
  <c r="R13" i="10"/>
  <c r="B111" i="9"/>
  <c r="J12" i="9"/>
  <c r="J23" i="9" s="1"/>
  <c r="J34" i="9" s="1"/>
  <c r="J45" i="9" s="1"/>
  <c r="J56" i="9" s="1"/>
  <c r="J67" i="9" s="1"/>
  <c r="J78" i="9" s="1"/>
  <c r="J89" i="9" s="1"/>
  <c r="J100" i="9" s="1"/>
  <c r="J111" i="9" s="1"/>
  <c r="J122" i="9" s="1"/>
  <c r="J133" i="9" s="1"/>
  <c r="J144" i="9" s="1"/>
  <c r="J155" i="9" s="1"/>
  <c r="J177" i="9" s="1"/>
  <c r="Z24" i="10"/>
  <c r="Z90" i="10" s="1"/>
  <c r="B34" i="10"/>
  <c r="P214" i="9"/>
  <c r="P179" i="10" s="1"/>
  <c r="S8" i="11" s="1"/>
  <c r="B188" i="9"/>
  <c r="J13" i="10"/>
  <c r="G173" i="10"/>
  <c r="B67" i="9"/>
  <c r="Q205" i="9"/>
  <c r="R23" i="10"/>
  <c r="R34" i="10" s="1"/>
  <c r="R45" i="10" s="1"/>
  <c r="R56" i="10" s="1"/>
  <c r="R67" i="10" s="1"/>
  <c r="R78" i="10" s="1"/>
  <c r="R89" i="10" s="1"/>
  <c r="R100" i="10" s="1"/>
  <c r="R111" i="10" s="1"/>
  <c r="R122" i="10" s="1"/>
  <c r="V168" i="10"/>
  <c r="R181" i="8"/>
  <c r="B34" i="9"/>
  <c r="O181" i="8"/>
  <c r="U205" i="9"/>
  <c r="B12" i="10"/>
  <c r="V23" i="10"/>
  <c r="V34" i="10" s="1"/>
  <c r="V45" i="10" s="1"/>
  <c r="V56" i="10" s="1"/>
  <c r="V67" i="10" s="1"/>
  <c r="V78" i="10" s="1"/>
  <c r="V89" i="10" s="1"/>
  <c r="V100" i="10" s="1"/>
  <c r="V111" i="10" s="1"/>
  <c r="V122" i="10" s="1"/>
  <c r="N23" i="10"/>
  <c r="N34" i="10" s="1"/>
  <c r="N45" i="10" s="1"/>
  <c r="N56" i="10" s="1"/>
  <c r="N67" i="10" s="1"/>
  <c r="N78" i="10" s="1"/>
  <c r="N89" i="10" s="1"/>
  <c r="N100" i="10" s="1"/>
  <c r="N111" i="10" s="1"/>
  <c r="N122" i="10" s="1"/>
  <c r="C181" i="8"/>
  <c r="Y205" i="9"/>
  <c r="B24" i="10"/>
  <c r="B35" i="10" s="1"/>
  <c r="B46" i="10" s="1"/>
  <c r="B57" i="10" s="1"/>
  <c r="B68" i="10" s="1"/>
  <c r="B79" i="10" s="1"/>
  <c r="B90" i="10" s="1"/>
  <c r="B101" i="10" s="1"/>
  <c r="B112" i="10" s="1"/>
  <c r="B123" i="10" s="1"/>
  <c r="O173" i="10"/>
  <c r="V181" i="8"/>
  <c r="E12" i="9"/>
  <c r="E23" i="9" s="1"/>
  <c r="E34" i="9" s="1"/>
  <c r="E45" i="9" s="1"/>
  <c r="E56" i="9" s="1"/>
  <c r="E67" i="9" s="1"/>
  <c r="E78" i="9" s="1"/>
  <c r="E89" i="9" s="1"/>
  <c r="E100" i="9" s="1"/>
  <c r="E111" i="9" s="1"/>
  <c r="E122" i="9" s="1"/>
  <c r="E133" i="9" s="1"/>
  <c r="E144" i="9" s="1"/>
  <c r="E155" i="9" s="1"/>
  <c r="E166" i="9" s="1"/>
  <c r="E177" i="9" s="1"/>
  <c r="E188" i="9" s="1"/>
  <c r="F181" i="8"/>
  <c r="F12" i="9"/>
  <c r="F23" i="9" s="1"/>
  <c r="F34" i="9" s="1"/>
  <c r="F45" i="9" s="1"/>
  <c r="F56" i="9" s="1"/>
  <c r="F67" i="9" s="1"/>
  <c r="F78" i="9" s="1"/>
  <c r="F89" i="9" s="1"/>
  <c r="F100" i="9" s="1"/>
  <c r="F111" i="9" s="1"/>
  <c r="F122" i="9" s="1"/>
  <c r="F133" i="9" s="1"/>
  <c r="F144" i="9" s="1"/>
  <c r="F155" i="9" s="1"/>
  <c r="F177" i="9" s="1"/>
  <c r="G208" i="9"/>
  <c r="V24" i="10"/>
  <c r="V35" i="10" s="1"/>
  <c r="V46" i="10" s="1"/>
  <c r="V57" i="10" s="1"/>
  <c r="V68" i="10" s="1"/>
  <c r="V79" i="10" s="1"/>
  <c r="V90" i="10" s="1"/>
  <c r="V101" i="10" s="1"/>
  <c r="V112" i="10" s="1"/>
  <c r="V123" i="10" s="1"/>
  <c r="B181" i="8"/>
  <c r="J181" i="8"/>
  <c r="K208" i="9"/>
  <c r="N144" i="8"/>
  <c r="N166" i="8" s="1"/>
  <c r="N155" i="8"/>
  <c r="V156" i="8"/>
  <c r="V145" i="8"/>
  <c r="V167" i="8" s="1"/>
  <c r="R155" i="8"/>
  <c r="R144" i="8"/>
  <c r="R166" i="8" s="1"/>
  <c r="V155" i="8"/>
  <c r="V144" i="8"/>
  <c r="V166" i="8" s="1"/>
  <c r="R177" i="9"/>
  <c r="R166" i="9"/>
  <c r="R188" i="9" s="1"/>
  <c r="F145" i="8"/>
  <c r="F167" i="8" s="1"/>
  <c r="F156" i="8"/>
  <c r="B167" i="9"/>
  <c r="B189" i="9" s="1"/>
  <c r="B178" i="9"/>
  <c r="J145" i="8"/>
  <c r="J167" i="8" s="1"/>
  <c r="J156" i="8"/>
  <c r="B145" i="8"/>
  <c r="B167" i="8" s="1"/>
  <c r="B156" i="8"/>
  <c r="J178" i="9"/>
  <c r="J167" i="9"/>
  <c r="J189" i="9" s="1"/>
  <c r="F178" i="9"/>
  <c r="F167" i="9"/>
  <c r="F189" i="9" s="1"/>
  <c r="F155" i="8"/>
  <c r="F144" i="8"/>
  <c r="F166" i="8" s="1"/>
  <c r="N178" i="9"/>
  <c r="N167" i="9"/>
  <c r="N189" i="9" s="1"/>
  <c r="V167" i="9"/>
  <c r="V189" i="9" s="1"/>
  <c r="V178" i="9"/>
  <c r="J144" i="8"/>
  <c r="J166" i="8" s="1"/>
  <c r="J155" i="8"/>
  <c r="R156" i="8"/>
  <c r="R145" i="8"/>
  <c r="R167" i="8" s="1"/>
  <c r="N156" i="8"/>
  <c r="N145" i="8"/>
  <c r="N167" i="8" s="1"/>
  <c r="R178" i="9"/>
  <c r="R167" i="9"/>
  <c r="R189" i="9" s="1"/>
  <c r="G181" i="8"/>
  <c r="Z145" i="9"/>
  <c r="Z134" i="9"/>
  <c r="Z167" i="9"/>
  <c r="Z156" i="9"/>
  <c r="Z57" i="9"/>
  <c r="Z35" i="9"/>
  <c r="Z79" i="9"/>
  <c r="Z68" i="9"/>
  <c r="Z101" i="9"/>
  <c r="C208" i="9"/>
  <c r="N181" i="8"/>
  <c r="C205" i="9"/>
  <c r="Z189" i="9"/>
  <c r="D180" i="10"/>
  <c r="L213" i="9"/>
  <c r="K193" i="8"/>
  <c r="J205" i="9"/>
  <c r="F205" i="9"/>
  <c r="B23" i="9"/>
  <c r="B45" i="9"/>
  <c r="B122" i="9"/>
  <c r="S181" i="8"/>
  <c r="W181" i="8"/>
  <c r="V182" i="8" s="1"/>
  <c r="W193" i="8"/>
  <c r="K182" i="10"/>
  <c r="O208" i="9"/>
  <c r="N203" i="9"/>
  <c r="N12" i="9"/>
  <c r="N23" i="9" s="1"/>
  <c r="N34" i="9" s="1"/>
  <c r="N45" i="9" s="1"/>
  <c r="N56" i="9" s="1"/>
  <c r="N67" i="9" s="1"/>
  <c r="N78" i="9" s="1"/>
  <c r="N89" i="9" s="1"/>
  <c r="N100" i="9" s="1"/>
  <c r="N111" i="9" s="1"/>
  <c r="N122" i="9" s="1"/>
  <c r="N133" i="9" s="1"/>
  <c r="N144" i="9" s="1"/>
  <c r="N155" i="9" s="1"/>
  <c r="N205" i="9"/>
  <c r="G205" i="9"/>
  <c r="B133" i="9"/>
  <c r="B12" i="9"/>
  <c r="B144" i="9"/>
  <c r="B155" i="9"/>
  <c r="B166" i="9"/>
  <c r="B177" i="9"/>
  <c r="B203" i="9"/>
  <c r="B78" i="9"/>
  <c r="B89" i="9"/>
  <c r="I170" i="10"/>
  <c r="Z46" i="9"/>
  <c r="Z123" i="9"/>
  <c r="Z90" i="9"/>
  <c r="B100" i="9"/>
  <c r="N170" i="10"/>
  <c r="X177" i="10"/>
  <c r="AC6" i="11" s="1"/>
  <c r="K205" i="9"/>
  <c r="O170" i="10"/>
  <c r="S170" i="10"/>
  <c r="R171" i="10" s="1"/>
  <c r="K181" i="8"/>
  <c r="H211" i="9"/>
  <c r="G193" i="8"/>
  <c r="C217" i="9"/>
  <c r="V170" i="10"/>
  <c r="Z46" i="10"/>
  <c r="Z112" i="10" s="1"/>
  <c r="O193" i="8"/>
  <c r="S193" i="8"/>
  <c r="R205" i="9"/>
  <c r="V12" i="9"/>
  <c r="V23" i="9" s="1"/>
  <c r="V34" i="9" s="1"/>
  <c r="V45" i="9" s="1"/>
  <c r="V56" i="9" s="1"/>
  <c r="V67" i="9" s="1"/>
  <c r="V78" i="9" s="1"/>
  <c r="V89" i="9" s="1"/>
  <c r="V100" i="9" s="1"/>
  <c r="V111" i="9" s="1"/>
  <c r="V122" i="9" s="1"/>
  <c r="V133" i="9" s="1"/>
  <c r="V144" i="9" s="1"/>
  <c r="V155" i="9" s="1"/>
  <c r="B111" i="10"/>
  <c r="B89" i="10"/>
  <c r="B67" i="10"/>
  <c r="B45" i="10"/>
  <c r="B23" i="10"/>
  <c r="B168" i="10"/>
  <c r="B78" i="10"/>
  <c r="O182" i="10"/>
  <c r="S205" i="9"/>
  <c r="M205" i="9"/>
  <c r="D212" i="9"/>
  <c r="V205" i="9"/>
  <c r="P211" i="9"/>
  <c r="F23" i="10"/>
  <c r="F34" i="10" s="1"/>
  <c r="F45" i="10" s="1"/>
  <c r="F56" i="10" s="1"/>
  <c r="F67" i="10" s="1"/>
  <c r="F78" i="10" s="1"/>
  <c r="F89" i="10" s="1"/>
  <c r="F100" i="10" s="1"/>
  <c r="F111" i="10" s="1"/>
  <c r="F122" i="10" s="1"/>
  <c r="F168" i="10"/>
  <c r="Z79" i="10"/>
  <c r="Z57" i="10"/>
  <c r="Z123" i="10" s="1"/>
  <c r="Z35" i="10"/>
  <c r="Z101" i="10" s="1"/>
  <c r="Z13" i="10"/>
  <c r="L175" i="10"/>
  <c r="N4" i="11" s="1"/>
  <c r="W205" i="9"/>
  <c r="S217" i="9"/>
  <c r="B170" i="10"/>
  <c r="S182" i="10"/>
  <c r="V203" i="9"/>
  <c r="T211" i="9"/>
  <c r="J23" i="10"/>
  <c r="J34" i="10" s="1"/>
  <c r="J45" i="10" s="1"/>
  <c r="J56" i="10" s="1"/>
  <c r="J67" i="10" s="1"/>
  <c r="J78" i="10" s="1"/>
  <c r="J89" i="10" s="1"/>
  <c r="J100" i="10" s="1"/>
  <c r="J111" i="10" s="1"/>
  <c r="J122" i="10" s="1"/>
  <c r="J168" i="10"/>
  <c r="C170" i="10"/>
  <c r="W217" i="9"/>
  <c r="F170" i="10"/>
  <c r="W182" i="10"/>
  <c r="C193" i="8"/>
  <c r="E205" i="9"/>
  <c r="B122" i="10"/>
  <c r="S173" i="10"/>
  <c r="N12" i="10"/>
  <c r="W173" i="10"/>
  <c r="H175" i="10" l="1"/>
  <c r="J171" i="10"/>
  <c r="I4" i="11"/>
  <c r="D4" i="11"/>
  <c r="I7" i="11"/>
  <c r="D7" i="11"/>
  <c r="I9" i="11"/>
  <c r="D9" i="11"/>
  <c r="I10" i="11"/>
  <c r="D10" i="11"/>
  <c r="X11" i="11"/>
  <c r="I8" i="11"/>
  <c r="D8" i="11"/>
  <c r="I5" i="11"/>
  <c r="D5" i="11"/>
  <c r="J182" i="8"/>
  <c r="F171" i="10"/>
  <c r="B206" i="9"/>
  <c r="V206" i="9"/>
  <c r="N206" i="9"/>
  <c r="R206" i="9"/>
  <c r="X217" i="9"/>
  <c r="X182" i="10" s="1"/>
  <c r="X183" i="10" s="1"/>
  <c r="F182" i="8"/>
  <c r="V171" i="10"/>
  <c r="P217" i="9"/>
  <c r="P182" i="10" s="1"/>
  <c r="P183" i="10" s="1"/>
  <c r="T217" i="9"/>
  <c r="T182" i="10" s="1"/>
  <c r="T183" i="10" s="1"/>
  <c r="D217" i="9"/>
  <c r="D182" i="10" s="1"/>
  <c r="D183" i="10" s="1"/>
  <c r="J206" i="9"/>
  <c r="L217" i="9"/>
  <c r="L182" i="10" s="1"/>
  <c r="L183" i="10" s="1"/>
  <c r="B182" i="8"/>
  <c r="J166" i="9"/>
  <c r="J188" i="9" s="1"/>
  <c r="X179" i="10"/>
  <c r="AC8" i="11" s="1"/>
  <c r="AC11" i="11" s="1"/>
  <c r="R182" i="8"/>
  <c r="T176" i="10"/>
  <c r="X5" i="11" s="1"/>
  <c r="N182" i="8"/>
  <c r="F166" i="9"/>
  <c r="F188" i="9" s="1"/>
  <c r="H176" i="10"/>
  <c r="H217" i="9"/>
  <c r="H182" i="10" s="1"/>
  <c r="H183" i="10" s="1"/>
  <c r="L178" i="10"/>
  <c r="N7" i="11" s="1"/>
  <c r="N11" i="11" s="1"/>
  <c r="V166" i="9"/>
  <c r="V188" i="9" s="1"/>
  <c r="V177" i="9"/>
  <c r="P176" i="10"/>
  <c r="S5" i="11" s="1"/>
  <c r="S11" i="11" s="1"/>
  <c r="N171" i="10"/>
  <c r="D177" i="10"/>
  <c r="B171" i="10"/>
  <c r="N166" i="9"/>
  <c r="N188" i="9" s="1"/>
  <c r="N177" i="9"/>
  <c r="F206" i="9"/>
  <c r="Y179" i="1"/>
  <c r="U179" i="1"/>
  <c r="Q179" i="1"/>
  <c r="M179" i="1"/>
  <c r="I179" i="1"/>
  <c r="E179" i="1"/>
  <c r="Y203" i="5"/>
  <c r="U203" i="5"/>
  <c r="Q203" i="5"/>
  <c r="M203" i="5"/>
  <c r="I203" i="5"/>
  <c r="Y1" i="6"/>
  <c r="Y12" i="6" s="1"/>
  <c r="Y23" i="6" s="1"/>
  <c r="Y34" i="6" s="1"/>
  <c r="Y45" i="6" s="1"/>
  <c r="Y56" i="6" s="1"/>
  <c r="Y67" i="6" s="1"/>
  <c r="Y78" i="6" s="1"/>
  <c r="Y89" i="6" s="1"/>
  <c r="Y100" i="6" s="1"/>
  <c r="Y111" i="6" s="1"/>
  <c r="Y122" i="6" s="1"/>
  <c r="Y168" i="6" s="1"/>
  <c r="U1" i="6"/>
  <c r="U12" i="6" s="1"/>
  <c r="U23" i="6" s="1"/>
  <c r="U34" i="6" s="1"/>
  <c r="U45" i="6" s="1"/>
  <c r="U56" i="6" s="1"/>
  <c r="U67" i="6" s="1"/>
  <c r="U78" i="6" s="1"/>
  <c r="U89" i="6" s="1"/>
  <c r="U100" i="6" s="1"/>
  <c r="U111" i="6" s="1"/>
  <c r="U122" i="6" s="1"/>
  <c r="U168" i="6" s="1"/>
  <c r="Q1" i="6"/>
  <c r="Q12" i="6" s="1"/>
  <c r="Q23" i="6" s="1"/>
  <c r="Q34" i="6" s="1"/>
  <c r="Q45" i="6" s="1"/>
  <c r="Q56" i="6" s="1"/>
  <c r="Q67" i="6" s="1"/>
  <c r="Q78" i="6" s="1"/>
  <c r="Q89" i="6" s="1"/>
  <c r="Q100" i="6" s="1"/>
  <c r="Q111" i="6" s="1"/>
  <c r="Q122" i="6" s="1"/>
  <c r="Q168" i="6" s="1"/>
  <c r="M1" i="6"/>
  <c r="M12" i="6" s="1"/>
  <c r="M23" i="6" s="1"/>
  <c r="M34" i="6" s="1"/>
  <c r="M45" i="6" s="1"/>
  <c r="M56" i="6" s="1"/>
  <c r="M67" i="6" s="1"/>
  <c r="M78" i="6" s="1"/>
  <c r="M89" i="6" s="1"/>
  <c r="M100" i="6" s="1"/>
  <c r="M111" i="6" s="1"/>
  <c r="M122" i="6" s="1"/>
  <c r="M168" i="6" s="1"/>
  <c r="I1" i="6"/>
  <c r="I12" i="6" s="1"/>
  <c r="I23" i="6" s="1"/>
  <c r="I34" i="6" s="1"/>
  <c r="I45" i="6" s="1"/>
  <c r="I56" i="6" s="1"/>
  <c r="I67" i="6" s="1"/>
  <c r="I78" i="6" s="1"/>
  <c r="I89" i="6" s="1"/>
  <c r="I100" i="6" s="1"/>
  <c r="I111" i="6" s="1"/>
  <c r="I122" i="6" s="1"/>
  <c r="I168" i="6" s="1"/>
  <c r="E1" i="6"/>
  <c r="E12" i="6" s="1"/>
  <c r="E23" i="6" s="1"/>
  <c r="E34" i="6" s="1"/>
  <c r="E45" i="6" s="1"/>
  <c r="E56" i="6" s="1"/>
  <c r="E67" i="6" s="1"/>
  <c r="E78" i="6" s="1"/>
  <c r="E89" i="6" s="1"/>
  <c r="E100" i="6" s="1"/>
  <c r="E111" i="6" s="1"/>
  <c r="E122" i="6" s="1"/>
  <c r="E168" i="6" s="1"/>
  <c r="Y169" i="6"/>
  <c r="U169" i="6"/>
  <c r="W165" i="6"/>
  <c r="V165" i="6"/>
  <c r="S165" i="6"/>
  <c r="R165" i="6"/>
  <c r="W154" i="6"/>
  <c r="V154" i="6"/>
  <c r="S154" i="6"/>
  <c r="R154" i="6"/>
  <c r="W143" i="6"/>
  <c r="V143" i="6"/>
  <c r="S143" i="6"/>
  <c r="R143" i="6"/>
  <c r="W132" i="6"/>
  <c r="V132" i="6"/>
  <c r="S132" i="6"/>
  <c r="R132" i="6"/>
  <c r="W121" i="6"/>
  <c r="V121" i="6"/>
  <c r="S121" i="6"/>
  <c r="R121" i="6"/>
  <c r="W110" i="6"/>
  <c r="V110" i="6"/>
  <c r="S110" i="6"/>
  <c r="R110" i="6"/>
  <c r="W99" i="6"/>
  <c r="V99" i="6"/>
  <c r="S99" i="6"/>
  <c r="R99" i="6"/>
  <c r="W88" i="6"/>
  <c r="V88" i="6"/>
  <c r="S88" i="6"/>
  <c r="R88" i="6"/>
  <c r="W77" i="6"/>
  <c r="V77" i="6"/>
  <c r="S77" i="6"/>
  <c r="R77" i="6"/>
  <c r="W66" i="6"/>
  <c r="V66" i="6"/>
  <c r="S66" i="6"/>
  <c r="R66" i="6"/>
  <c r="W55" i="6"/>
  <c r="V55" i="6"/>
  <c r="S55" i="6"/>
  <c r="R55" i="6"/>
  <c r="W44" i="6"/>
  <c r="V44" i="6"/>
  <c r="S44" i="6"/>
  <c r="R44" i="6"/>
  <c r="W33" i="6"/>
  <c r="V33" i="6"/>
  <c r="S33" i="6"/>
  <c r="R33" i="6"/>
  <c r="W22" i="6"/>
  <c r="V22" i="6"/>
  <c r="S22" i="6"/>
  <c r="R22" i="6"/>
  <c r="W11" i="6"/>
  <c r="V11" i="6"/>
  <c r="W175" i="6" s="1"/>
  <c r="S11" i="6"/>
  <c r="R11" i="6"/>
  <c r="S175" i="6" s="1"/>
  <c r="V2" i="6"/>
  <c r="V13" i="6" s="1"/>
  <c r="R2" i="6"/>
  <c r="R24" i="6" s="1"/>
  <c r="R35" i="6" s="1"/>
  <c r="R46" i="6" s="1"/>
  <c r="R57" i="6" s="1"/>
  <c r="R68" i="6" s="1"/>
  <c r="R79" i="6" s="1"/>
  <c r="R90" i="6" s="1"/>
  <c r="R101" i="6" s="1"/>
  <c r="R112" i="6" s="1"/>
  <c r="R123" i="6" s="1"/>
  <c r="V1" i="6"/>
  <c r="W173" i="6" s="1"/>
  <c r="R1" i="6"/>
  <c r="S173" i="6" s="1"/>
  <c r="I6" i="11" l="1"/>
  <c r="D6" i="11"/>
  <c r="I11" i="11"/>
  <c r="D11" i="11"/>
  <c r="V170" i="6"/>
  <c r="R170" i="6"/>
  <c r="S170" i="6"/>
  <c r="W170" i="6"/>
  <c r="V24" i="6"/>
  <c r="V35" i="6" s="1"/>
  <c r="V46" i="6" s="1"/>
  <c r="V57" i="6" s="1"/>
  <c r="V68" i="6" s="1"/>
  <c r="V79" i="6" s="1"/>
  <c r="V90" i="6" s="1"/>
  <c r="V101" i="6" s="1"/>
  <c r="V112" i="6" s="1"/>
  <c r="V123" i="6" s="1"/>
  <c r="R13" i="6"/>
  <c r="R12" i="6"/>
  <c r="R168" i="6"/>
  <c r="V12" i="6"/>
  <c r="V168" i="6"/>
  <c r="S182" i="6"/>
  <c r="V23" i="6"/>
  <c r="V34" i="6" s="1"/>
  <c r="V45" i="6" s="1"/>
  <c r="V56" i="6" s="1"/>
  <c r="V67" i="6" s="1"/>
  <c r="V78" i="6" s="1"/>
  <c r="V89" i="6" s="1"/>
  <c r="V100" i="6" s="1"/>
  <c r="V111" i="6" s="1"/>
  <c r="V122" i="6" s="1"/>
  <c r="R23" i="6"/>
  <c r="R34" i="6" s="1"/>
  <c r="R45" i="6" s="1"/>
  <c r="R56" i="6" s="1"/>
  <c r="R67" i="6" s="1"/>
  <c r="R78" i="6" s="1"/>
  <c r="R89" i="6" s="1"/>
  <c r="R100" i="6" s="1"/>
  <c r="R111" i="6" s="1"/>
  <c r="R122" i="6" s="1"/>
  <c r="E1" i="5"/>
  <c r="Y12" i="5"/>
  <c r="Y23" i="5" s="1"/>
  <c r="Y34" i="5" s="1"/>
  <c r="Y45" i="5" s="1"/>
  <c r="Y56" i="5" s="1"/>
  <c r="Y67" i="5" s="1"/>
  <c r="Y78" i="5" s="1"/>
  <c r="Y89" i="5" s="1"/>
  <c r="Y100" i="5" s="1"/>
  <c r="Y111" i="5" s="1"/>
  <c r="Y122" i="5" s="1"/>
  <c r="Y133" i="5" s="1"/>
  <c r="Y144" i="5" s="1"/>
  <c r="Y155" i="5" s="1"/>
  <c r="Y166" i="5" s="1"/>
  <c r="Y177" i="5" s="1"/>
  <c r="Y188" i="5" s="1"/>
  <c r="U12" i="5"/>
  <c r="U23" i="5" s="1"/>
  <c r="U34" i="5" s="1"/>
  <c r="U45" i="5" s="1"/>
  <c r="U56" i="5" s="1"/>
  <c r="U67" i="5" s="1"/>
  <c r="U78" i="5" s="1"/>
  <c r="U89" i="5" s="1"/>
  <c r="U100" i="5" s="1"/>
  <c r="U111" i="5" s="1"/>
  <c r="U122" i="5" s="1"/>
  <c r="U133" i="5" s="1"/>
  <c r="U144" i="5" s="1"/>
  <c r="U155" i="5" s="1"/>
  <c r="U166" i="5" s="1"/>
  <c r="U177" i="5" s="1"/>
  <c r="U188" i="5" s="1"/>
  <c r="Q12" i="5"/>
  <c r="Q23" i="5" s="1"/>
  <c r="Q34" i="5" s="1"/>
  <c r="Q45" i="5" s="1"/>
  <c r="Q56" i="5" s="1"/>
  <c r="Q67" i="5" s="1"/>
  <c r="Q78" i="5" s="1"/>
  <c r="Q89" i="5" s="1"/>
  <c r="Q100" i="5" s="1"/>
  <c r="Q111" i="5" s="1"/>
  <c r="Q122" i="5" s="1"/>
  <c r="Q133" i="5" s="1"/>
  <c r="Q144" i="5" s="1"/>
  <c r="Q155" i="5" s="1"/>
  <c r="Q166" i="5" s="1"/>
  <c r="Q177" i="5" s="1"/>
  <c r="Q188" i="5" s="1"/>
  <c r="M12" i="5"/>
  <c r="M23" i="5" s="1"/>
  <c r="M34" i="5" s="1"/>
  <c r="M45" i="5" s="1"/>
  <c r="M56" i="5" s="1"/>
  <c r="M67" i="5" s="1"/>
  <c r="M78" i="5" s="1"/>
  <c r="M89" i="5" s="1"/>
  <c r="M100" i="5" s="1"/>
  <c r="M111" i="5" s="1"/>
  <c r="M122" i="5" s="1"/>
  <c r="M133" i="5" s="1"/>
  <c r="M144" i="5" s="1"/>
  <c r="M155" i="5" s="1"/>
  <c r="M166" i="5" s="1"/>
  <c r="M177" i="5" s="1"/>
  <c r="M188" i="5" s="1"/>
  <c r="I12" i="5"/>
  <c r="I23" i="5" s="1"/>
  <c r="I34" i="5" s="1"/>
  <c r="I45" i="5" s="1"/>
  <c r="I56" i="5" s="1"/>
  <c r="I67" i="5" s="1"/>
  <c r="I78" i="5" s="1"/>
  <c r="I89" i="5" s="1"/>
  <c r="I100" i="5" s="1"/>
  <c r="I111" i="5" s="1"/>
  <c r="I122" i="5" s="1"/>
  <c r="I133" i="5" s="1"/>
  <c r="I144" i="5" s="1"/>
  <c r="I155" i="5" s="1"/>
  <c r="I166" i="5" s="1"/>
  <c r="I177" i="5" s="1"/>
  <c r="I188" i="5" s="1"/>
  <c r="R171" i="6" l="1"/>
  <c r="V171" i="6"/>
  <c r="E12" i="5"/>
  <c r="E23" i="5" s="1"/>
  <c r="E34" i="5" s="1"/>
  <c r="E45" i="5" s="1"/>
  <c r="E56" i="5" s="1"/>
  <c r="E67" i="5" s="1"/>
  <c r="E78" i="5" s="1"/>
  <c r="E89" i="5" s="1"/>
  <c r="E100" i="5" s="1"/>
  <c r="E111" i="5" s="1"/>
  <c r="E122" i="5" s="1"/>
  <c r="E133" i="5" s="1"/>
  <c r="E144" i="5" s="1"/>
  <c r="E155" i="5" s="1"/>
  <c r="E166" i="5" s="1"/>
  <c r="E177" i="5" s="1"/>
  <c r="E188" i="5" s="1"/>
  <c r="E203" i="5"/>
  <c r="Y204" i="5"/>
  <c r="U204" i="5"/>
  <c r="W198" i="5"/>
  <c r="V198" i="5"/>
  <c r="S198" i="5"/>
  <c r="R198" i="5"/>
  <c r="W187" i="5"/>
  <c r="V187" i="5"/>
  <c r="S187" i="5"/>
  <c r="R187" i="5"/>
  <c r="W176" i="5"/>
  <c r="V176" i="5"/>
  <c r="S176" i="5"/>
  <c r="R176" i="5"/>
  <c r="W165" i="5"/>
  <c r="V165" i="5"/>
  <c r="S165" i="5"/>
  <c r="R165" i="5"/>
  <c r="W154" i="5"/>
  <c r="V154" i="5"/>
  <c r="S154" i="5"/>
  <c r="R154" i="5"/>
  <c r="W143" i="5"/>
  <c r="V143" i="5"/>
  <c r="S143" i="5"/>
  <c r="R143" i="5"/>
  <c r="W132" i="5"/>
  <c r="V132" i="5"/>
  <c r="S132" i="5"/>
  <c r="R132" i="5"/>
  <c r="W121" i="5"/>
  <c r="V121" i="5"/>
  <c r="S121" i="5"/>
  <c r="R121" i="5"/>
  <c r="W110" i="5"/>
  <c r="V110" i="5"/>
  <c r="S110" i="5"/>
  <c r="R110" i="5"/>
  <c r="W99" i="5"/>
  <c r="V99" i="5"/>
  <c r="S99" i="5"/>
  <c r="R99" i="5"/>
  <c r="W88" i="5"/>
  <c r="V88" i="5"/>
  <c r="S88" i="5"/>
  <c r="R88" i="5"/>
  <c r="W77" i="5"/>
  <c r="V77" i="5"/>
  <c r="S77" i="5"/>
  <c r="R77" i="5"/>
  <c r="W66" i="5"/>
  <c r="V66" i="5"/>
  <c r="S66" i="5"/>
  <c r="R66" i="5"/>
  <c r="W55" i="5"/>
  <c r="V55" i="5"/>
  <c r="S55" i="5"/>
  <c r="R55" i="5"/>
  <c r="W44" i="5"/>
  <c r="V44" i="5"/>
  <c r="S44" i="5"/>
  <c r="R44" i="5"/>
  <c r="W33" i="5"/>
  <c r="V33" i="5"/>
  <c r="S33" i="5"/>
  <c r="R33" i="5"/>
  <c r="W22" i="5"/>
  <c r="V22" i="5"/>
  <c r="S22" i="5"/>
  <c r="R22" i="5"/>
  <c r="W11" i="5"/>
  <c r="V11" i="5"/>
  <c r="S11" i="5"/>
  <c r="R11" i="5"/>
  <c r="V2" i="5"/>
  <c r="V13" i="5" s="1"/>
  <c r="V24" i="5" s="1"/>
  <c r="V35" i="5" s="1"/>
  <c r="V46" i="5" s="1"/>
  <c r="V57" i="5" s="1"/>
  <c r="V68" i="5" s="1"/>
  <c r="V79" i="5" s="1"/>
  <c r="V90" i="5" s="1"/>
  <c r="V101" i="5" s="1"/>
  <c r="V112" i="5" s="1"/>
  <c r="V123" i="5" s="1"/>
  <c r="V134" i="5" s="1"/>
  <c r="V145" i="5" s="1"/>
  <c r="V156" i="5" s="1"/>
  <c r="R2" i="5"/>
  <c r="R13" i="5" s="1"/>
  <c r="R24" i="5" s="1"/>
  <c r="R35" i="5" s="1"/>
  <c r="R46" i="5" s="1"/>
  <c r="R57" i="5" s="1"/>
  <c r="R68" i="5" s="1"/>
  <c r="R79" i="5" s="1"/>
  <c r="R90" i="5" s="1"/>
  <c r="R101" i="5" s="1"/>
  <c r="R112" i="5" s="1"/>
  <c r="R123" i="5" s="1"/>
  <c r="R134" i="5" s="1"/>
  <c r="R145" i="5" s="1"/>
  <c r="R156" i="5" s="1"/>
  <c r="V1" i="5"/>
  <c r="W208" i="5" s="1"/>
  <c r="R1" i="5"/>
  <c r="S208" i="5" s="1"/>
  <c r="E45" i="1"/>
  <c r="E56" i="1" s="1"/>
  <c r="E67" i="1" s="1"/>
  <c r="E78" i="1" s="1"/>
  <c r="E89" i="1" s="1"/>
  <c r="E100" i="1" s="1"/>
  <c r="E111" i="1" s="1"/>
  <c r="E122" i="1" s="1"/>
  <c r="E133" i="1" s="1"/>
  <c r="E144" i="1" s="1"/>
  <c r="E155" i="1" s="1"/>
  <c r="E166" i="1" s="1"/>
  <c r="Y12" i="1"/>
  <c r="Y23" i="1" s="1"/>
  <c r="Y34" i="1" s="1"/>
  <c r="Y45" i="1" s="1"/>
  <c r="Y56" i="1" s="1"/>
  <c r="Y67" i="1" s="1"/>
  <c r="Y78" i="1" s="1"/>
  <c r="Y89" i="1" s="1"/>
  <c r="Y100" i="1" s="1"/>
  <c r="Y111" i="1" s="1"/>
  <c r="Y122" i="1" s="1"/>
  <c r="Y133" i="1" s="1"/>
  <c r="Y144" i="1" s="1"/>
  <c r="Y155" i="1" s="1"/>
  <c r="Y166" i="1" s="1"/>
  <c r="U12" i="1"/>
  <c r="U23" i="1" s="1"/>
  <c r="U34" i="1" s="1"/>
  <c r="U45" i="1" s="1"/>
  <c r="U56" i="1" s="1"/>
  <c r="U67" i="1" s="1"/>
  <c r="U78" i="1" s="1"/>
  <c r="U89" i="1" s="1"/>
  <c r="U100" i="1" s="1"/>
  <c r="U111" i="1" s="1"/>
  <c r="U122" i="1" s="1"/>
  <c r="U133" i="1" s="1"/>
  <c r="U144" i="1" s="1"/>
  <c r="U155" i="1" s="1"/>
  <c r="U166" i="1" s="1"/>
  <c r="Q12" i="1"/>
  <c r="Q23" i="1" s="1"/>
  <c r="Q34" i="1" s="1"/>
  <c r="Q45" i="1" s="1"/>
  <c r="Q56" i="1" s="1"/>
  <c r="Q67" i="1" s="1"/>
  <c r="Q78" i="1" s="1"/>
  <c r="Q89" i="1" s="1"/>
  <c r="Q100" i="1" s="1"/>
  <c r="Q111" i="1" s="1"/>
  <c r="Q122" i="1" s="1"/>
  <c r="Q133" i="1" s="1"/>
  <c r="Q144" i="1" s="1"/>
  <c r="Q155" i="1" s="1"/>
  <c r="Q166" i="1" s="1"/>
  <c r="M12" i="1"/>
  <c r="M23" i="1" s="1"/>
  <c r="M34" i="1" s="1"/>
  <c r="M45" i="1" s="1"/>
  <c r="M56" i="1" s="1"/>
  <c r="M67" i="1" s="1"/>
  <c r="M78" i="1" s="1"/>
  <c r="M89" i="1" s="1"/>
  <c r="M100" i="1" s="1"/>
  <c r="M111" i="1" s="1"/>
  <c r="M122" i="1" s="1"/>
  <c r="M133" i="1" s="1"/>
  <c r="M144" i="1" s="1"/>
  <c r="M155" i="1" s="1"/>
  <c r="M166" i="1" s="1"/>
  <c r="I12" i="1"/>
  <c r="I23" i="1" s="1"/>
  <c r="I34" i="1" s="1"/>
  <c r="I45" i="1" s="1"/>
  <c r="I56" i="1" s="1"/>
  <c r="I67" i="1" s="1"/>
  <c r="I78" i="1" s="1"/>
  <c r="I89" i="1" s="1"/>
  <c r="I100" i="1" s="1"/>
  <c r="I111" i="1" s="1"/>
  <c r="I122" i="1" s="1"/>
  <c r="I133" i="1" s="1"/>
  <c r="I144" i="1" s="1"/>
  <c r="I155" i="1" s="1"/>
  <c r="I166" i="1" s="1"/>
  <c r="E12" i="1"/>
  <c r="E23" i="1" s="1"/>
  <c r="W184" i="1"/>
  <c r="S184" i="1"/>
  <c r="Y180" i="1"/>
  <c r="Y170" i="6" s="1"/>
  <c r="U180" i="1"/>
  <c r="U170" i="6" s="1"/>
  <c r="V179" i="1"/>
  <c r="R179" i="1"/>
  <c r="W176" i="1"/>
  <c r="V176" i="1"/>
  <c r="S176" i="1"/>
  <c r="R176" i="1"/>
  <c r="W165" i="1"/>
  <c r="V165" i="1"/>
  <c r="S165" i="1"/>
  <c r="R165" i="1"/>
  <c r="W154" i="1"/>
  <c r="V154" i="1"/>
  <c r="S154" i="1"/>
  <c r="R154" i="1"/>
  <c r="W143" i="1"/>
  <c r="V143" i="1"/>
  <c r="S143" i="1"/>
  <c r="R143" i="1"/>
  <c r="W132" i="1"/>
  <c r="V132" i="1"/>
  <c r="S132" i="1"/>
  <c r="R132" i="1"/>
  <c r="W121" i="1"/>
  <c r="V121" i="1"/>
  <c r="S121" i="1"/>
  <c r="R121" i="1"/>
  <c r="W110" i="1"/>
  <c r="V110" i="1"/>
  <c r="S110" i="1"/>
  <c r="R110" i="1"/>
  <c r="W99" i="1"/>
  <c r="V99" i="1"/>
  <c r="S99" i="1"/>
  <c r="R99" i="1"/>
  <c r="W88" i="1"/>
  <c r="V88" i="1"/>
  <c r="S88" i="1"/>
  <c r="R88" i="1"/>
  <c r="W77" i="1"/>
  <c r="V77" i="1"/>
  <c r="S77" i="1"/>
  <c r="R77" i="1"/>
  <c r="W66" i="1"/>
  <c r="V66" i="1"/>
  <c r="S66" i="1"/>
  <c r="R66" i="1"/>
  <c r="W55" i="1"/>
  <c r="V55" i="1"/>
  <c r="S55" i="1"/>
  <c r="R55" i="1"/>
  <c r="W44" i="1"/>
  <c r="V44" i="1"/>
  <c r="S44" i="1"/>
  <c r="R44" i="1"/>
  <c r="W33" i="1"/>
  <c r="V33" i="1"/>
  <c r="S33" i="1"/>
  <c r="R33" i="1"/>
  <c r="W22" i="1"/>
  <c r="V22" i="1"/>
  <c r="S22" i="1"/>
  <c r="R22" i="1"/>
  <c r="V13" i="1"/>
  <c r="V24" i="1" s="1"/>
  <c r="V35" i="1" s="1"/>
  <c r="V46" i="1" s="1"/>
  <c r="V57" i="1" s="1"/>
  <c r="V68" i="1" s="1"/>
  <c r="V79" i="1" s="1"/>
  <c r="V90" i="1" s="1"/>
  <c r="V101" i="1" s="1"/>
  <c r="V112" i="1" s="1"/>
  <c r="V123" i="1" s="1"/>
  <c r="V134" i="1" s="1"/>
  <c r="U13" i="1"/>
  <c r="U24" i="1" s="1"/>
  <c r="U35" i="1" s="1"/>
  <c r="U46" i="1" s="1"/>
  <c r="U57" i="1" s="1"/>
  <c r="U68" i="1" s="1"/>
  <c r="U79" i="1" s="1"/>
  <c r="U90" i="1" s="1"/>
  <c r="U101" i="1" s="1"/>
  <c r="U112" i="1" s="1"/>
  <c r="U123" i="1" s="1"/>
  <c r="U134" i="1" s="1"/>
  <c r="U145" i="1" s="1"/>
  <c r="U156" i="1" s="1"/>
  <c r="U167" i="1" s="1"/>
  <c r="R13" i="1"/>
  <c r="R24" i="1" s="1"/>
  <c r="R35" i="1" s="1"/>
  <c r="R46" i="1" s="1"/>
  <c r="R57" i="1" s="1"/>
  <c r="R68" i="1" s="1"/>
  <c r="R79" i="1" s="1"/>
  <c r="R90" i="1" s="1"/>
  <c r="R101" i="1" s="1"/>
  <c r="R112" i="1" s="1"/>
  <c r="R123" i="1" s="1"/>
  <c r="R134" i="1" s="1"/>
  <c r="V12" i="1"/>
  <c r="V23" i="1" s="1"/>
  <c r="V34" i="1" s="1"/>
  <c r="V45" i="1" s="1"/>
  <c r="V56" i="1" s="1"/>
  <c r="V67" i="1" s="1"/>
  <c r="V78" i="1" s="1"/>
  <c r="V89" i="1" s="1"/>
  <c r="V100" i="1" s="1"/>
  <c r="V111" i="1" s="1"/>
  <c r="V122" i="1" s="1"/>
  <c r="V133" i="1" s="1"/>
  <c r="R12" i="1"/>
  <c r="R23" i="1" s="1"/>
  <c r="R34" i="1" s="1"/>
  <c r="R45" i="1" s="1"/>
  <c r="R56" i="1" s="1"/>
  <c r="R67" i="1" s="1"/>
  <c r="R78" i="1" s="1"/>
  <c r="R89" i="1" s="1"/>
  <c r="R100" i="1" s="1"/>
  <c r="R111" i="1" s="1"/>
  <c r="R122" i="1" s="1"/>
  <c r="R133" i="1" s="1"/>
  <c r="W11" i="1"/>
  <c r="V11" i="1"/>
  <c r="S11" i="1"/>
  <c r="R11" i="1"/>
  <c r="Y13" i="1"/>
  <c r="Y24" i="1" s="1"/>
  <c r="Y35" i="1" s="1"/>
  <c r="Y46" i="1" s="1"/>
  <c r="Y57" i="1" s="1"/>
  <c r="Y68" i="1" s="1"/>
  <c r="Y79" i="1" s="1"/>
  <c r="Y90" i="1" s="1"/>
  <c r="Y101" i="1" s="1"/>
  <c r="Y112" i="1" s="1"/>
  <c r="Y123" i="1" s="1"/>
  <c r="Y134" i="1" s="1"/>
  <c r="Y145" i="1" s="1"/>
  <c r="Y156" i="1" s="1"/>
  <c r="Y167" i="1" s="1"/>
  <c r="W186" i="1" l="1"/>
  <c r="X210" i="5" s="1"/>
  <c r="X175" i="6" s="1"/>
  <c r="AA4" i="11" s="1"/>
  <c r="S186" i="1"/>
  <c r="S193" i="1" s="1"/>
  <c r="R205" i="5"/>
  <c r="W217" i="5"/>
  <c r="W205" i="5"/>
  <c r="S205" i="5"/>
  <c r="V205" i="5"/>
  <c r="V206" i="5" s="1"/>
  <c r="X212" i="5"/>
  <c r="X177" i="6" s="1"/>
  <c r="AA6" i="11" s="1"/>
  <c r="S181" i="1"/>
  <c r="R181" i="1"/>
  <c r="R182" i="1" s="1"/>
  <c r="V181" i="1"/>
  <c r="W193" i="1"/>
  <c r="X214" i="5"/>
  <c r="X179" i="6" s="1"/>
  <c r="AA8" i="11" s="1"/>
  <c r="X215" i="5"/>
  <c r="X180" i="6" s="1"/>
  <c r="AA9" i="11" s="1"/>
  <c r="X213" i="5"/>
  <c r="X178" i="6" s="1"/>
  <c r="AA7" i="11" s="1"/>
  <c r="W181" i="1"/>
  <c r="X216" i="5"/>
  <c r="X181" i="6" s="1"/>
  <c r="AA10" i="11" s="1"/>
  <c r="U205" i="5"/>
  <c r="Y205" i="5"/>
  <c r="T213" i="5"/>
  <c r="T178" i="6" s="1"/>
  <c r="V7" i="11" s="1"/>
  <c r="T215" i="5"/>
  <c r="T180" i="6" s="1"/>
  <c r="V9" i="11" s="1"/>
  <c r="T212" i="5"/>
  <c r="T177" i="6" s="1"/>
  <c r="V6" i="11" s="1"/>
  <c r="T210" i="5"/>
  <c r="T175" i="6" s="1"/>
  <c r="V4" i="11" s="1"/>
  <c r="T216" i="5"/>
  <c r="T181" i="6" s="1"/>
  <c r="V10" i="11" s="1"/>
  <c r="T214" i="5"/>
  <c r="T179" i="6" s="1"/>
  <c r="V8" i="11" s="1"/>
  <c r="T211" i="5"/>
  <c r="T176" i="6" s="1"/>
  <c r="V5" i="11" s="1"/>
  <c r="V203" i="5"/>
  <c r="R178" i="5"/>
  <c r="R167" i="5"/>
  <c r="R189" i="5" s="1"/>
  <c r="V167" i="5"/>
  <c r="V189" i="5" s="1"/>
  <c r="V178" i="5"/>
  <c r="R206" i="5"/>
  <c r="R203" i="5"/>
  <c r="X211" i="5"/>
  <c r="R12" i="5"/>
  <c r="R23" i="5" s="1"/>
  <c r="R34" i="5" s="1"/>
  <c r="R45" i="5" s="1"/>
  <c r="R56" i="5" s="1"/>
  <c r="R67" i="5" s="1"/>
  <c r="R78" i="5" s="1"/>
  <c r="R89" i="5" s="1"/>
  <c r="R100" i="5" s="1"/>
  <c r="R111" i="5" s="1"/>
  <c r="R122" i="5" s="1"/>
  <c r="R133" i="5" s="1"/>
  <c r="R144" i="5" s="1"/>
  <c r="R155" i="5" s="1"/>
  <c r="V12" i="5"/>
  <c r="V23" i="5" s="1"/>
  <c r="V34" i="5" s="1"/>
  <c r="V45" i="5" s="1"/>
  <c r="V56" i="5" s="1"/>
  <c r="V67" i="5" s="1"/>
  <c r="V78" i="5" s="1"/>
  <c r="V89" i="5" s="1"/>
  <c r="V100" i="5" s="1"/>
  <c r="V111" i="5" s="1"/>
  <c r="V122" i="5" s="1"/>
  <c r="V133" i="5" s="1"/>
  <c r="V144" i="5" s="1"/>
  <c r="V155" i="5" s="1"/>
  <c r="S217" i="5"/>
  <c r="R145" i="1"/>
  <c r="R167" i="1" s="1"/>
  <c r="R156" i="1"/>
  <c r="R144" i="1"/>
  <c r="R166" i="1" s="1"/>
  <c r="R155" i="1"/>
  <c r="V145" i="1"/>
  <c r="V167" i="1" s="1"/>
  <c r="V156" i="1"/>
  <c r="V144" i="1"/>
  <c r="V166" i="1" s="1"/>
  <c r="V155" i="1"/>
  <c r="V11" i="11" l="1"/>
  <c r="V182" i="1"/>
  <c r="X217" i="5"/>
  <c r="X182" i="6" s="1"/>
  <c r="X183" i="6" s="1"/>
  <c r="X176" i="6"/>
  <c r="AA5" i="11" s="1"/>
  <c r="AA11" i="11" s="1"/>
  <c r="T217" i="5"/>
  <c r="T182" i="6" s="1"/>
  <c r="T183" i="6" s="1"/>
  <c r="R177" i="5"/>
  <c r="R166" i="5"/>
  <c r="R188" i="5" s="1"/>
  <c r="V177" i="5"/>
  <c r="V166" i="5"/>
  <c r="V188" i="5" s="1"/>
  <c r="AA165" i="1"/>
  <c r="Z165" i="1"/>
  <c r="O165" i="1"/>
  <c r="N165" i="1"/>
  <c r="K165" i="1"/>
  <c r="J165" i="1"/>
  <c r="G165" i="1"/>
  <c r="F165" i="1"/>
  <c r="C165" i="1"/>
  <c r="B154" i="1"/>
  <c r="B165" i="1"/>
  <c r="Q180" i="1"/>
  <c r="M180" i="1"/>
  <c r="I180" i="1"/>
  <c r="Z2" i="6" l="1"/>
  <c r="N2" i="6"/>
  <c r="J2" i="6"/>
  <c r="F2" i="6"/>
  <c r="B2" i="6"/>
  <c r="N1" i="6"/>
  <c r="J1" i="6"/>
  <c r="F1" i="6"/>
  <c r="B1" i="6"/>
  <c r="Z2" i="5"/>
  <c r="N2" i="5"/>
  <c r="J2" i="5"/>
  <c r="F2" i="5"/>
  <c r="B2" i="5"/>
  <c r="N1" i="5"/>
  <c r="J1" i="5"/>
  <c r="F1" i="5"/>
  <c r="B1" i="5"/>
  <c r="O184" i="1" l="1"/>
  <c r="K184" i="1"/>
  <c r="G184" i="1"/>
  <c r="C184" i="1"/>
  <c r="O208" i="5"/>
  <c r="K208" i="5"/>
  <c r="G208" i="5"/>
  <c r="C208" i="5"/>
  <c r="O173" i="6"/>
  <c r="K173" i="6"/>
  <c r="G173" i="6"/>
  <c r="C173" i="6"/>
  <c r="Z68" i="6" l="1"/>
  <c r="Z13" i="6"/>
  <c r="Z90" i="5"/>
  <c r="N13" i="6"/>
  <c r="J13" i="6"/>
  <c r="B13" i="6"/>
  <c r="F13" i="6"/>
  <c r="N12" i="6"/>
  <c r="J12" i="6"/>
  <c r="B12" i="6"/>
  <c r="F12" i="6"/>
  <c r="F23" i="6"/>
  <c r="B155" i="1" l="1"/>
  <c r="E13" i="6" l="1"/>
  <c r="E24" i="6" s="1"/>
  <c r="E35" i="6" s="1"/>
  <c r="AA22" i="6"/>
  <c r="Z22" i="6"/>
  <c r="O22" i="6"/>
  <c r="N22" i="6"/>
  <c r="K22" i="6"/>
  <c r="J22" i="6"/>
  <c r="G22" i="6"/>
  <c r="F22" i="6"/>
  <c r="C22" i="6"/>
  <c r="B22" i="6"/>
  <c r="N88" i="1" l="1"/>
  <c r="O88" i="1"/>
  <c r="AA132" i="6" l="1"/>
  <c r="Z132" i="6"/>
  <c r="O132" i="6"/>
  <c r="N132" i="6"/>
  <c r="K132" i="6"/>
  <c r="J132" i="6"/>
  <c r="G132" i="6"/>
  <c r="F132" i="6"/>
  <c r="C132" i="6"/>
  <c r="B132" i="6"/>
  <c r="B122" i="6"/>
  <c r="AA121" i="6"/>
  <c r="Z121" i="6"/>
  <c r="O121" i="6"/>
  <c r="N121" i="6"/>
  <c r="K121" i="6"/>
  <c r="J121" i="6"/>
  <c r="G121" i="6"/>
  <c r="F121" i="6"/>
  <c r="C121" i="6"/>
  <c r="B121" i="6"/>
  <c r="B111" i="6"/>
  <c r="AA110" i="6"/>
  <c r="Z110" i="6"/>
  <c r="O110" i="6"/>
  <c r="N110" i="6"/>
  <c r="K110" i="6"/>
  <c r="J110" i="6"/>
  <c r="G110" i="6"/>
  <c r="F110" i="6"/>
  <c r="C110" i="6"/>
  <c r="B110" i="6"/>
  <c r="B100" i="6"/>
  <c r="AA99" i="6"/>
  <c r="Z99" i="6"/>
  <c r="O99" i="6"/>
  <c r="N99" i="6"/>
  <c r="K99" i="6"/>
  <c r="J99" i="6"/>
  <c r="G99" i="6"/>
  <c r="F99" i="6"/>
  <c r="C99" i="6"/>
  <c r="B99" i="6"/>
  <c r="B89" i="6"/>
  <c r="Z178" i="5"/>
  <c r="AA187" i="5"/>
  <c r="Z187" i="5"/>
  <c r="O187" i="5"/>
  <c r="N187" i="5"/>
  <c r="K187" i="5"/>
  <c r="J187" i="5"/>
  <c r="G187" i="5"/>
  <c r="F187" i="5"/>
  <c r="C187" i="5"/>
  <c r="B187" i="5"/>
  <c r="B177" i="5"/>
  <c r="Z167" i="1" l="1"/>
  <c r="Z145" i="1"/>
  <c r="Z134" i="1"/>
  <c r="Z123" i="1"/>
  <c r="Z112" i="1"/>
  <c r="Z101" i="1"/>
  <c r="Z90" i="1"/>
  <c r="Z79" i="1"/>
  <c r="Z68" i="1"/>
  <c r="Z57" i="1"/>
  <c r="Z46" i="1"/>
  <c r="Z35" i="1"/>
  <c r="Z24" i="1"/>
  <c r="Z13" i="1"/>
  <c r="Z156" i="1" s="1"/>
  <c r="Z79" i="6"/>
  <c r="Z57" i="6"/>
  <c r="Z123" i="6" s="1"/>
  <c r="Z46" i="6"/>
  <c r="Z112" i="6" s="1"/>
  <c r="Z35" i="6"/>
  <c r="Z101" i="6" s="1"/>
  <c r="Z24" i="6"/>
  <c r="Z90" i="6" s="1"/>
  <c r="Z189" i="5"/>
  <c r="Z167" i="5"/>
  <c r="Z156" i="5"/>
  <c r="Z145" i="5"/>
  <c r="Z134" i="5"/>
  <c r="Z123" i="5"/>
  <c r="Z112" i="5"/>
  <c r="Z101" i="5"/>
  <c r="Z79" i="5"/>
  <c r="Z68" i="5"/>
  <c r="Z57" i="5"/>
  <c r="Z46" i="5"/>
  <c r="Z35" i="5"/>
  <c r="Z24" i="5"/>
  <c r="Z13" i="5"/>
  <c r="C143" i="5" l="1"/>
  <c r="F143" i="5"/>
  <c r="G143" i="5"/>
  <c r="J143" i="5"/>
  <c r="K143" i="5"/>
  <c r="N143" i="5"/>
  <c r="O143" i="5"/>
  <c r="Z143" i="5"/>
  <c r="B23" i="5"/>
  <c r="B78" i="6" l="1"/>
  <c r="B67" i="6"/>
  <c r="B56" i="6"/>
  <c r="B45" i="6"/>
  <c r="B34" i="6"/>
  <c r="N24" i="6"/>
  <c r="N35" i="6" s="1"/>
  <c r="N46" i="6" s="1"/>
  <c r="N57" i="6" s="1"/>
  <c r="N68" i="6" s="1"/>
  <c r="N79" i="6" s="1"/>
  <c r="N90" i="6" s="1"/>
  <c r="N101" i="6" s="1"/>
  <c r="N112" i="6" s="1"/>
  <c r="N123" i="6" s="1"/>
  <c r="J24" i="6"/>
  <c r="J35" i="6" s="1"/>
  <c r="J46" i="6" s="1"/>
  <c r="J57" i="6" s="1"/>
  <c r="J68" i="6" s="1"/>
  <c r="J79" i="6" s="1"/>
  <c r="J90" i="6" s="1"/>
  <c r="J101" i="6" s="1"/>
  <c r="J112" i="6" s="1"/>
  <c r="J123" i="6" s="1"/>
  <c r="F24" i="6"/>
  <c r="F35" i="6" s="1"/>
  <c r="F46" i="6" s="1"/>
  <c r="F57" i="6" s="1"/>
  <c r="F68" i="6" s="1"/>
  <c r="F79" i="6" s="1"/>
  <c r="F90" i="6" s="1"/>
  <c r="F101" i="6" s="1"/>
  <c r="F112" i="6" s="1"/>
  <c r="F123" i="6" s="1"/>
  <c r="E46" i="6"/>
  <c r="E57" i="6" s="1"/>
  <c r="B24" i="6"/>
  <c r="B35" i="6" s="1"/>
  <c r="B46" i="6" s="1"/>
  <c r="B57" i="6" s="1"/>
  <c r="B68" i="6" s="1"/>
  <c r="B79" i="6" s="1"/>
  <c r="B90" i="6" s="1"/>
  <c r="B101" i="6" s="1"/>
  <c r="B112" i="6" s="1"/>
  <c r="B123" i="6" s="1"/>
  <c r="N23" i="6"/>
  <c r="N34" i="6" s="1"/>
  <c r="N45" i="6" s="1"/>
  <c r="N56" i="6" s="1"/>
  <c r="N67" i="6" s="1"/>
  <c r="N78" i="6" s="1"/>
  <c r="N89" i="6" s="1"/>
  <c r="N100" i="6" s="1"/>
  <c r="N111" i="6" s="1"/>
  <c r="N122" i="6" s="1"/>
  <c r="J23" i="6"/>
  <c r="J34" i="6" s="1"/>
  <c r="J45" i="6" s="1"/>
  <c r="J56" i="6" s="1"/>
  <c r="J67" i="6" s="1"/>
  <c r="J78" i="6" s="1"/>
  <c r="J89" i="6" s="1"/>
  <c r="J100" i="6" s="1"/>
  <c r="J111" i="6" s="1"/>
  <c r="J122" i="6" s="1"/>
  <c r="F34" i="6"/>
  <c r="F45" i="6" s="1"/>
  <c r="F56" i="6" s="1"/>
  <c r="F67" i="6" s="1"/>
  <c r="F78" i="6" s="1"/>
  <c r="F89" i="6" s="1"/>
  <c r="F100" i="6" s="1"/>
  <c r="F111" i="6" s="1"/>
  <c r="F122" i="6" s="1"/>
  <c r="B23" i="6"/>
  <c r="I13" i="6"/>
  <c r="I24" i="6" s="1"/>
  <c r="B188" i="5"/>
  <c r="B166" i="5"/>
  <c r="B155" i="5"/>
  <c r="B144" i="5"/>
  <c r="B133" i="5"/>
  <c r="B122" i="5"/>
  <c r="B111" i="5"/>
  <c r="B100" i="5"/>
  <c r="B89" i="5"/>
  <c r="B78" i="5"/>
  <c r="B67" i="5"/>
  <c r="B56" i="5"/>
  <c r="B45" i="5"/>
  <c r="B34" i="5"/>
  <c r="N13" i="5"/>
  <c r="J13" i="5"/>
  <c r="F13" i="5"/>
  <c r="E13" i="5"/>
  <c r="B13" i="5"/>
  <c r="N12" i="5"/>
  <c r="J12" i="5"/>
  <c r="F12" i="5"/>
  <c r="B12" i="5"/>
  <c r="B166" i="1"/>
  <c r="B144" i="1"/>
  <c r="B133" i="1"/>
  <c r="B122" i="1"/>
  <c r="B111" i="1"/>
  <c r="B100" i="1"/>
  <c r="B89" i="1"/>
  <c r="B78" i="1"/>
  <c r="B67" i="1"/>
  <c r="B56" i="1"/>
  <c r="B45" i="1"/>
  <c r="B34" i="1"/>
  <c r="B23" i="1"/>
  <c r="N13" i="1"/>
  <c r="N24" i="1" s="1"/>
  <c r="N35" i="1" s="1"/>
  <c r="N46" i="1" s="1"/>
  <c r="N57" i="1" s="1"/>
  <c r="N68" i="1" s="1"/>
  <c r="N79" i="1" s="1"/>
  <c r="J13" i="1"/>
  <c r="J24" i="1" s="1"/>
  <c r="J35" i="1" s="1"/>
  <c r="J46" i="1" s="1"/>
  <c r="J57" i="1" s="1"/>
  <c r="J68" i="1" s="1"/>
  <c r="J79" i="1" s="1"/>
  <c r="J90" i="1" s="1"/>
  <c r="J101" i="1" s="1"/>
  <c r="J112" i="1" s="1"/>
  <c r="J123" i="1" s="1"/>
  <c r="J134" i="1" s="1"/>
  <c r="F13" i="1"/>
  <c r="F24" i="1" s="1"/>
  <c r="F35" i="1" s="1"/>
  <c r="F46" i="1" s="1"/>
  <c r="F57" i="1" s="1"/>
  <c r="F68" i="1" s="1"/>
  <c r="F79" i="1" s="1"/>
  <c r="F90" i="1" s="1"/>
  <c r="F101" i="1" s="1"/>
  <c r="F112" i="1" s="1"/>
  <c r="F123" i="1" s="1"/>
  <c r="F134" i="1" s="1"/>
  <c r="B13" i="1"/>
  <c r="B24" i="1" s="1"/>
  <c r="B35" i="1" s="1"/>
  <c r="B46" i="1" s="1"/>
  <c r="B57" i="1" s="1"/>
  <c r="B68" i="1" s="1"/>
  <c r="B79" i="1" s="1"/>
  <c r="B90" i="1" s="1"/>
  <c r="B101" i="1" s="1"/>
  <c r="B112" i="1" s="1"/>
  <c r="B123" i="1" s="1"/>
  <c r="B134" i="1" s="1"/>
  <c r="N12" i="1"/>
  <c r="N23" i="1" s="1"/>
  <c r="N34" i="1" s="1"/>
  <c r="N45" i="1" s="1"/>
  <c r="N56" i="1" s="1"/>
  <c r="N67" i="1" s="1"/>
  <c r="N78" i="1" s="1"/>
  <c r="J12" i="1"/>
  <c r="J23" i="1" s="1"/>
  <c r="J34" i="1" s="1"/>
  <c r="J45" i="1" s="1"/>
  <c r="J56" i="1" s="1"/>
  <c r="J67" i="1" s="1"/>
  <c r="J78" i="1" s="1"/>
  <c r="J89" i="1" s="1"/>
  <c r="J100" i="1" s="1"/>
  <c r="J111" i="1" s="1"/>
  <c r="J122" i="1" s="1"/>
  <c r="J133" i="1" s="1"/>
  <c r="F12" i="1"/>
  <c r="F23" i="1" s="1"/>
  <c r="F34" i="1" s="1"/>
  <c r="F45" i="1" s="1"/>
  <c r="F56" i="1" s="1"/>
  <c r="F67" i="1" s="1"/>
  <c r="F78" i="1" s="1"/>
  <c r="F89" i="1" s="1"/>
  <c r="F100" i="1" s="1"/>
  <c r="F111" i="1" s="1"/>
  <c r="F122" i="1" s="1"/>
  <c r="F133" i="1" s="1"/>
  <c r="B12" i="1"/>
  <c r="AA175" i="6"/>
  <c r="O88" i="5"/>
  <c r="N88" i="5"/>
  <c r="G88" i="5"/>
  <c r="F88" i="5"/>
  <c r="K216" i="5"/>
  <c r="K215" i="5"/>
  <c r="K213" i="5"/>
  <c r="K212" i="5"/>
  <c r="K211" i="5"/>
  <c r="Q13" i="5" l="1"/>
  <c r="Q24" i="5" s="1"/>
  <c r="Q35" i="5" s="1"/>
  <c r="Q46" i="5" s="1"/>
  <c r="Q57" i="5" s="1"/>
  <c r="Q68" i="5" s="1"/>
  <c r="Q79" i="5" s="1"/>
  <c r="Q90" i="5" s="1"/>
  <c r="Q101" i="5" s="1"/>
  <c r="Q112" i="5" s="1"/>
  <c r="Q123" i="5" s="1"/>
  <c r="Q134" i="5" s="1"/>
  <c r="Q145" i="5" s="1"/>
  <c r="Q156" i="5" s="1"/>
  <c r="Q167" i="5" s="1"/>
  <c r="Q178" i="5" s="1"/>
  <c r="Q189" i="5" s="1"/>
  <c r="N90" i="1"/>
  <c r="N101" i="1" s="1"/>
  <c r="N112" i="1" s="1"/>
  <c r="N123" i="1" s="1"/>
  <c r="N134" i="1" s="1"/>
  <c r="J145" i="1"/>
  <c r="J167" i="1" s="1"/>
  <c r="J156" i="1"/>
  <c r="F145" i="1"/>
  <c r="F167" i="1" s="1"/>
  <c r="F156" i="1"/>
  <c r="B145" i="1"/>
  <c r="B167" i="1" s="1"/>
  <c r="B156" i="1"/>
  <c r="N89" i="1"/>
  <c r="N100" i="1" s="1"/>
  <c r="N111" i="1" s="1"/>
  <c r="N122" i="1" s="1"/>
  <c r="N133" i="1" s="1"/>
  <c r="J144" i="1"/>
  <c r="J166" i="1" s="1"/>
  <c r="J155" i="1"/>
  <c r="F144" i="1"/>
  <c r="F166" i="1" s="1"/>
  <c r="F155" i="1"/>
  <c r="E68" i="6"/>
  <c r="E79" i="6" s="1"/>
  <c r="M13" i="5"/>
  <c r="M24" i="5" s="1"/>
  <c r="M35" i="5" s="1"/>
  <c r="M46" i="5" s="1"/>
  <c r="M57" i="5" s="1"/>
  <c r="M68" i="5" s="1"/>
  <c r="M79" i="5" s="1"/>
  <c r="M90" i="5" s="1"/>
  <c r="M101" i="5" s="1"/>
  <c r="M112" i="5" s="1"/>
  <c r="M123" i="5" s="1"/>
  <c r="M134" i="5" s="1"/>
  <c r="F23" i="5"/>
  <c r="F34" i="5" s="1"/>
  <c r="F45" i="5" s="1"/>
  <c r="F56" i="5" s="1"/>
  <c r="F67" i="5" s="1"/>
  <c r="F78" i="5" s="1"/>
  <c r="F89" i="5" s="1"/>
  <c r="F100" i="5" s="1"/>
  <c r="F111" i="5" s="1"/>
  <c r="F122" i="5" s="1"/>
  <c r="F133" i="5" s="1"/>
  <c r="E24" i="5"/>
  <c r="N24" i="5"/>
  <c r="N35" i="5" s="1"/>
  <c r="N46" i="5" s="1"/>
  <c r="N57" i="5" s="1"/>
  <c r="N68" i="5" s="1"/>
  <c r="N79" i="5" s="1"/>
  <c r="N90" i="5" s="1"/>
  <c r="N101" i="5" s="1"/>
  <c r="N112" i="5" s="1"/>
  <c r="N123" i="5" s="1"/>
  <c r="N134" i="5" s="1"/>
  <c r="J23" i="5"/>
  <c r="J34" i="5" s="1"/>
  <c r="J45" i="5" s="1"/>
  <c r="J56" i="5" s="1"/>
  <c r="J67" i="5" s="1"/>
  <c r="J78" i="5" s="1"/>
  <c r="J89" i="5" s="1"/>
  <c r="J100" i="5" s="1"/>
  <c r="J111" i="5" s="1"/>
  <c r="J122" i="5" s="1"/>
  <c r="J133" i="5" s="1"/>
  <c r="F24" i="5"/>
  <c r="F35" i="5" s="1"/>
  <c r="F46" i="5" s="1"/>
  <c r="F57" i="5" s="1"/>
  <c r="F68" i="5" s="1"/>
  <c r="F79" i="5" s="1"/>
  <c r="F90" i="5" s="1"/>
  <c r="F101" i="5" s="1"/>
  <c r="F112" i="5" s="1"/>
  <c r="F123" i="5" s="1"/>
  <c r="F134" i="5" s="1"/>
  <c r="N23" i="5"/>
  <c r="N34" i="5" s="1"/>
  <c r="N45" i="5" s="1"/>
  <c r="N56" i="5" s="1"/>
  <c r="N67" i="5" s="1"/>
  <c r="N78" i="5" s="1"/>
  <c r="N89" i="5" s="1"/>
  <c r="N100" i="5" s="1"/>
  <c r="N111" i="5" s="1"/>
  <c r="N122" i="5" s="1"/>
  <c r="N133" i="5" s="1"/>
  <c r="J24" i="5"/>
  <c r="J35" i="5" s="1"/>
  <c r="J46" i="5" s="1"/>
  <c r="J57" i="5" s="1"/>
  <c r="J68" i="5" s="1"/>
  <c r="J79" i="5" s="1"/>
  <c r="J90" i="5" s="1"/>
  <c r="J101" i="5" s="1"/>
  <c r="J112" i="5" s="1"/>
  <c r="J123" i="5" s="1"/>
  <c r="J134" i="5" s="1"/>
  <c r="B24" i="5"/>
  <c r="B35" i="5" s="1"/>
  <c r="B46" i="5" s="1"/>
  <c r="B57" i="5" s="1"/>
  <c r="B68" i="5" s="1"/>
  <c r="B79" i="5" s="1"/>
  <c r="B90" i="5" s="1"/>
  <c r="B101" i="5" s="1"/>
  <c r="B112" i="5" s="1"/>
  <c r="B123" i="5" s="1"/>
  <c r="B134" i="5" s="1"/>
  <c r="B145" i="5" s="1"/>
  <c r="B156" i="5" s="1"/>
  <c r="M13" i="6"/>
  <c r="M24" i="6" s="1"/>
  <c r="I35" i="6"/>
  <c r="I46" i="6" s="1"/>
  <c r="I57" i="6" s="1"/>
  <c r="I68" i="6" s="1"/>
  <c r="I79" i="6" s="1"/>
  <c r="I90" i="6" s="1"/>
  <c r="I13" i="5"/>
  <c r="O217" i="5"/>
  <c r="K217" i="5"/>
  <c r="AA174" i="6"/>
  <c r="O99" i="1"/>
  <c r="N99" i="1"/>
  <c r="G99" i="1"/>
  <c r="F99" i="1"/>
  <c r="Q169" i="6"/>
  <c r="M169" i="6"/>
  <c r="I169" i="6"/>
  <c r="I204" i="5"/>
  <c r="Q204" i="5"/>
  <c r="M204" i="5"/>
  <c r="E204" i="5"/>
  <c r="E169" i="6"/>
  <c r="E13" i="1"/>
  <c r="AA22" i="1"/>
  <c r="Z22" i="1"/>
  <c r="O22" i="1"/>
  <c r="N22" i="1"/>
  <c r="K22" i="1"/>
  <c r="J22" i="1"/>
  <c r="G22" i="1"/>
  <c r="F22" i="1"/>
  <c r="C22" i="1"/>
  <c r="B22" i="1"/>
  <c r="O181" i="6"/>
  <c r="K181" i="6"/>
  <c r="C181" i="6"/>
  <c r="O180" i="6"/>
  <c r="K180" i="6"/>
  <c r="C180" i="6"/>
  <c r="O179" i="6"/>
  <c r="K179" i="6"/>
  <c r="C179" i="6"/>
  <c r="O178" i="6"/>
  <c r="K178" i="6"/>
  <c r="C178" i="6"/>
  <c r="O177" i="6"/>
  <c r="K177" i="6"/>
  <c r="C177" i="6"/>
  <c r="N168" i="6"/>
  <c r="J168" i="6"/>
  <c r="F168" i="6"/>
  <c r="B168" i="6"/>
  <c r="AA165" i="6"/>
  <c r="Z165" i="6"/>
  <c r="O165" i="6"/>
  <c r="N165" i="6"/>
  <c r="K165" i="6"/>
  <c r="J165" i="6"/>
  <c r="G165" i="6"/>
  <c r="F165" i="6"/>
  <c r="C165" i="6"/>
  <c r="B165" i="6"/>
  <c r="AA154" i="6"/>
  <c r="Z154" i="6"/>
  <c r="O154" i="6"/>
  <c r="N154" i="6"/>
  <c r="K154" i="6"/>
  <c r="J154" i="6"/>
  <c r="G154" i="6"/>
  <c r="F154" i="6"/>
  <c r="C154" i="6"/>
  <c r="B154" i="6"/>
  <c r="AA143" i="6"/>
  <c r="Z143" i="6"/>
  <c r="O143" i="6"/>
  <c r="N143" i="6"/>
  <c r="K143" i="6"/>
  <c r="J143" i="6"/>
  <c r="G143" i="6"/>
  <c r="F143" i="6"/>
  <c r="C143" i="6"/>
  <c r="B143" i="6"/>
  <c r="AA88" i="6"/>
  <c r="Z88" i="6"/>
  <c r="O88" i="6"/>
  <c r="N88" i="6"/>
  <c r="K88" i="6"/>
  <c r="J88" i="6"/>
  <c r="G88" i="6"/>
  <c r="F88" i="6"/>
  <c r="C88" i="6"/>
  <c r="B88" i="6"/>
  <c r="AA77" i="6"/>
  <c r="Z77" i="6"/>
  <c r="O77" i="6"/>
  <c r="N77" i="6"/>
  <c r="K77" i="6"/>
  <c r="J77" i="6"/>
  <c r="G77" i="6"/>
  <c r="F77" i="6"/>
  <c r="C77" i="6"/>
  <c r="B77" i="6"/>
  <c r="AA66" i="6"/>
  <c r="Z66" i="6"/>
  <c r="O66" i="6"/>
  <c r="N66" i="6"/>
  <c r="K66" i="6"/>
  <c r="J66" i="6"/>
  <c r="G66" i="6"/>
  <c r="F66" i="6"/>
  <c r="C66" i="6"/>
  <c r="B66" i="6"/>
  <c r="AA55" i="6"/>
  <c r="Z55" i="6"/>
  <c r="O55" i="6"/>
  <c r="N55" i="6"/>
  <c r="K55" i="6"/>
  <c r="J55" i="6"/>
  <c r="G55" i="6"/>
  <c r="F55" i="6"/>
  <c r="C55" i="6"/>
  <c r="B55" i="6"/>
  <c r="AA44" i="6"/>
  <c r="Z44" i="6"/>
  <c r="O44" i="6"/>
  <c r="N44" i="6"/>
  <c r="K44" i="6"/>
  <c r="J44" i="6"/>
  <c r="G44" i="6"/>
  <c r="F44" i="6"/>
  <c r="C44" i="6"/>
  <c r="B44" i="6"/>
  <c r="AA33" i="6"/>
  <c r="Z33" i="6"/>
  <c r="O33" i="6"/>
  <c r="N33" i="6"/>
  <c r="K33" i="6"/>
  <c r="J33" i="6"/>
  <c r="G33" i="6"/>
  <c r="F33" i="6"/>
  <c r="C33" i="6"/>
  <c r="B33" i="6"/>
  <c r="AA11" i="6"/>
  <c r="Z11" i="6"/>
  <c r="O11" i="6"/>
  <c r="N11" i="6"/>
  <c r="K11" i="6"/>
  <c r="J11" i="6"/>
  <c r="G11" i="6"/>
  <c r="F11" i="6"/>
  <c r="C11" i="6"/>
  <c r="B11" i="6"/>
  <c r="G216" i="5"/>
  <c r="G215" i="5"/>
  <c r="G214" i="5"/>
  <c r="G213" i="5"/>
  <c r="G212" i="5"/>
  <c r="G211" i="5"/>
  <c r="C216" i="5"/>
  <c r="C215" i="5"/>
  <c r="C214" i="5"/>
  <c r="C213" i="5"/>
  <c r="C212" i="5"/>
  <c r="C211" i="5"/>
  <c r="AA198" i="5"/>
  <c r="Z198" i="5"/>
  <c r="O198" i="5"/>
  <c r="N198" i="5"/>
  <c r="K198" i="5"/>
  <c r="J198" i="5"/>
  <c r="G198" i="5"/>
  <c r="F198" i="5"/>
  <c r="C198" i="5"/>
  <c r="B198" i="5"/>
  <c r="AA176" i="5"/>
  <c r="Z176" i="5"/>
  <c r="O176" i="5"/>
  <c r="N176" i="5"/>
  <c r="K176" i="5"/>
  <c r="J176" i="5"/>
  <c r="G176" i="5"/>
  <c r="F176" i="5"/>
  <c r="C176" i="5"/>
  <c r="B176" i="5"/>
  <c r="AA165" i="5"/>
  <c r="Z165" i="5"/>
  <c r="O165" i="5"/>
  <c r="N165" i="5"/>
  <c r="K165" i="5"/>
  <c r="J165" i="5"/>
  <c r="G165" i="5"/>
  <c r="F165" i="5"/>
  <c r="C165" i="5"/>
  <c r="B165" i="5"/>
  <c r="N203" i="5"/>
  <c r="J203" i="5"/>
  <c r="F203" i="5"/>
  <c r="B203" i="5"/>
  <c r="AA154" i="5"/>
  <c r="Z154" i="5"/>
  <c r="O154" i="5"/>
  <c r="N154" i="5"/>
  <c r="K154" i="5"/>
  <c r="J154" i="5"/>
  <c r="G154" i="5"/>
  <c r="F154" i="5"/>
  <c r="C154" i="5"/>
  <c r="B154" i="5"/>
  <c r="AA143" i="5"/>
  <c r="B143" i="5"/>
  <c r="AA132" i="5"/>
  <c r="Z132" i="5"/>
  <c r="O132" i="5"/>
  <c r="N132" i="5"/>
  <c r="K132" i="5"/>
  <c r="J132" i="5"/>
  <c r="G132" i="5"/>
  <c r="F132" i="5"/>
  <c r="C132" i="5"/>
  <c r="B132" i="5"/>
  <c r="AA121" i="5"/>
  <c r="Z121" i="5"/>
  <c r="O121" i="5"/>
  <c r="N121" i="5"/>
  <c r="K121" i="5"/>
  <c r="J121" i="5"/>
  <c r="G121" i="5"/>
  <c r="F121" i="5"/>
  <c r="C121" i="5"/>
  <c r="B121" i="5"/>
  <c r="AA110" i="5"/>
  <c r="Z110" i="5"/>
  <c r="O110" i="5"/>
  <c r="N110" i="5"/>
  <c r="K110" i="5"/>
  <c r="J110" i="5"/>
  <c r="G110" i="5"/>
  <c r="F110" i="5"/>
  <c r="C110" i="5"/>
  <c r="B110" i="5"/>
  <c r="AA99" i="5"/>
  <c r="Z99" i="5"/>
  <c r="O99" i="5"/>
  <c r="N99" i="5"/>
  <c r="K99" i="5"/>
  <c r="J99" i="5"/>
  <c r="G99" i="5"/>
  <c r="F99" i="5"/>
  <c r="C99" i="5"/>
  <c r="B99" i="5"/>
  <c r="AA88" i="5"/>
  <c r="Z88" i="5"/>
  <c r="K88" i="5"/>
  <c r="J88" i="5"/>
  <c r="C88" i="5"/>
  <c r="B88" i="5"/>
  <c r="AA77" i="5"/>
  <c r="Z77" i="5"/>
  <c r="O77" i="5"/>
  <c r="N77" i="5"/>
  <c r="K77" i="5"/>
  <c r="J77" i="5"/>
  <c r="G77" i="5"/>
  <c r="F77" i="5"/>
  <c r="C77" i="5"/>
  <c r="B77" i="5"/>
  <c r="AA66" i="5"/>
  <c r="Z66" i="5"/>
  <c r="O66" i="5"/>
  <c r="N66" i="5"/>
  <c r="K66" i="5"/>
  <c r="J66" i="5"/>
  <c r="G66" i="5"/>
  <c r="F66" i="5"/>
  <c r="C66" i="5"/>
  <c r="B66" i="5"/>
  <c r="AA55" i="5"/>
  <c r="Z55" i="5"/>
  <c r="O55" i="5"/>
  <c r="N55" i="5"/>
  <c r="K55" i="5"/>
  <c r="J55" i="5"/>
  <c r="G55" i="5"/>
  <c r="F55" i="5"/>
  <c r="C55" i="5"/>
  <c r="B55" i="5"/>
  <c r="AA44" i="5"/>
  <c r="Z44" i="5"/>
  <c r="O44" i="5"/>
  <c r="N44" i="5"/>
  <c r="K44" i="5"/>
  <c r="J44" i="5"/>
  <c r="G44" i="5"/>
  <c r="F44" i="5"/>
  <c r="C44" i="5"/>
  <c r="B44" i="5"/>
  <c r="AA33" i="5"/>
  <c r="Z33" i="5"/>
  <c r="O33" i="5"/>
  <c r="N33" i="5"/>
  <c r="K33" i="5"/>
  <c r="J33" i="5"/>
  <c r="G33" i="5"/>
  <c r="F33" i="5"/>
  <c r="C33" i="5"/>
  <c r="B33" i="5"/>
  <c r="AA22" i="5"/>
  <c r="Z22" i="5"/>
  <c r="O22" i="5"/>
  <c r="N22" i="5"/>
  <c r="K22" i="5"/>
  <c r="J22" i="5"/>
  <c r="G22" i="5"/>
  <c r="F22" i="5"/>
  <c r="C22" i="5"/>
  <c r="B22" i="5"/>
  <c r="AA11" i="5"/>
  <c r="Z11" i="5"/>
  <c r="O11" i="5"/>
  <c r="N11" i="5"/>
  <c r="K11" i="5"/>
  <c r="J11" i="5"/>
  <c r="G11" i="5"/>
  <c r="F11" i="5"/>
  <c r="C11" i="5"/>
  <c r="B11" i="5"/>
  <c r="K175" i="6" l="1"/>
  <c r="C175" i="6"/>
  <c r="G175" i="6"/>
  <c r="O175" i="6"/>
  <c r="U13" i="5"/>
  <c r="U24" i="5" s="1"/>
  <c r="U35" i="5" s="1"/>
  <c r="U46" i="5" s="1"/>
  <c r="U57" i="5" s="1"/>
  <c r="U68" i="5" s="1"/>
  <c r="U79" i="5" s="1"/>
  <c r="U90" i="5" s="1"/>
  <c r="U101" i="5" s="1"/>
  <c r="U112" i="5" s="1"/>
  <c r="U123" i="5" s="1"/>
  <c r="U134" i="5" s="1"/>
  <c r="U145" i="5" s="1"/>
  <c r="U156" i="5" s="1"/>
  <c r="U167" i="5" s="1"/>
  <c r="U178" i="5" s="1"/>
  <c r="U189" i="5" s="1"/>
  <c r="Y13" i="5"/>
  <c r="Y24" i="5" s="1"/>
  <c r="Y35" i="5" s="1"/>
  <c r="Y46" i="5" s="1"/>
  <c r="Y57" i="5" s="1"/>
  <c r="Y68" i="5" s="1"/>
  <c r="Y79" i="5" s="1"/>
  <c r="Y90" i="5" s="1"/>
  <c r="Y101" i="5" s="1"/>
  <c r="Y112" i="5" s="1"/>
  <c r="Y123" i="5" s="1"/>
  <c r="Y134" i="5" s="1"/>
  <c r="Y145" i="5" s="1"/>
  <c r="Y156" i="5" s="1"/>
  <c r="Y167" i="5" s="1"/>
  <c r="Y178" i="5" s="1"/>
  <c r="Y189" i="5" s="1"/>
  <c r="O170" i="6"/>
  <c r="C170" i="6"/>
  <c r="E90" i="6"/>
  <c r="E101" i="6" s="1"/>
  <c r="E112" i="6" s="1"/>
  <c r="E123" i="6" s="1"/>
  <c r="E134" i="6" s="1"/>
  <c r="E145" i="6" s="1"/>
  <c r="E156" i="6" s="1"/>
  <c r="N145" i="1"/>
  <c r="N167" i="1" s="1"/>
  <c r="N156" i="1"/>
  <c r="N144" i="1"/>
  <c r="N166" i="1" s="1"/>
  <c r="N155" i="1"/>
  <c r="E24" i="1"/>
  <c r="E35" i="1" s="1"/>
  <c r="E46" i="1" s="1"/>
  <c r="E57" i="1" s="1"/>
  <c r="E68" i="1" s="1"/>
  <c r="E79" i="1" s="1"/>
  <c r="E90" i="1" s="1"/>
  <c r="E101" i="1" s="1"/>
  <c r="E112" i="1" s="1"/>
  <c r="E123" i="1" s="1"/>
  <c r="E134" i="1" s="1"/>
  <c r="E145" i="1" s="1"/>
  <c r="E156" i="1" s="1"/>
  <c r="E167" i="1" s="1"/>
  <c r="F170" i="6"/>
  <c r="N170" i="6"/>
  <c r="B170" i="6"/>
  <c r="J170" i="6"/>
  <c r="K170" i="6"/>
  <c r="G170" i="6"/>
  <c r="F205" i="5"/>
  <c r="G205" i="5"/>
  <c r="K205" i="5"/>
  <c r="B205" i="5"/>
  <c r="J205" i="5"/>
  <c r="C205" i="5"/>
  <c r="O205" i="5"/>
  <c r="N205" i="5"/>
  <c r="B167" i="5"/>
  <c r="B189" i="5" s="1"/>
  <c r="B178" i="5"/>
  <c r="I101" i="6"/>
  <c r="I112" i="6" s="1"/>
  <c r="I123" i="6" s="1"/>
  <c r="I134" i="6" s="1"/>
  <c r="I145" i="6" s="1"/>
  <c r="I156" i="6" s="1"/>
  <c r="E35" i="5"/>
  <c r="E46" i="5" s="1"/>
  <c r="E57" i="5" s="1"/>
  <c r="E68" i="5" s="1"/>
  <c r="E79" i="5" s="1"/>
  <c r="E90" i="5" s="1"/>
  <c r="E101" i="5" s="1"/>
  <c r="E112" i="5" s="1"/>
  <c r="E123" i="5" s="1"/>
  <c r="E134" i="5" s="1"/>
  <c r="E145" i="5" s="1"/>
  <c r="E156" i="5" s="1"/>
  <c r="E167" i="5" s="1"/>
  <c r="E178" i="5" s="1"/>
  <c r="E189" i="5" s="1"/>
  <c r="J144" i="5"/>
  <c r="J155" i="5" s="1"/>
  <c r="J145" i="5"/>
  <c r="J156" i="5" s="1"/>
  <c r="N145" i="5"/>
  <c r="N156" i="5" s="1"/>
  <c r="N144" i="5"/>
  <c r="N155" i="5" s="1"/>
  <c r="M145" i="5"/>
  <c r="M156" i="5" s="1"/>
  <c r="M167" i="5" s="1"/>
  <c r="M178" i="5" s="1"/>
  <c r="M189" i="5" s="1"/>
  <c r="F145" i="5"/>
  <c r="F156" i="5" s="1"/>
  <c r="F144" i="5"/>
  <c r="F155" i="5" s="1"/>
  <c r="I24" i="5"/>
  <c r="I35" i="5" s="1"/>
  <c r="I46" i="5" s="1"/>
  <c r="I57" i="5" s="1"/>
  <c r="I68" i="5" s="1"/>
  <c r="I79" i="5" s="1"/>
  <c r="I90" i="5" s="1"/>
  <c r="I101" i="5" s="1"/>
  <c r="I112" i="5" s="1"/>
  <c r="I123" i="5" s="1"/>
  <c r="I134" i="5" s="1"/>
  <c r="M35" i="6"/>
  <c r="M46" i="6" s="1"/>
  <c r="M57" i="6" s="1"/>
  <c r="M68" i="6" s="1"/>
  <c r="M79" i="6" s="1"/>
  <c r="C182" i="6"/>
  <c r="K182" i="6"/>
  <c r="O182" i="6"/>
  <c r="Q205" i="5"/>
  <c r="C217" i="5"/>
  <c r="G217" i="5"/>
  <c r="M205" i="5"/>
  <c r="I170" i="6"/>
  <c r="I205" i="5"/>
  <c r="E205" i="5"/>
  <c r="Q170" i="6"/>
  <c r="M170" i="6"/>
  <c r="E170" i="6"/>
  <c r="N179" i="1"/>
  <c r="J179" i="1"/>
  <c r="F179" i="1"/>
  <c r="B179" i="1"/>
  <c r="Y13" i="6" l="1"/>
  <c r="Y24" i="6" s="1"/>
  <c r="Y35" i="6" s="1"/>
  <c r="Y46" i="6" s="1"/>
  <c r="Y57" i="6" s="1"/>
  <c r="Y68" i="6" s="1"/>
  <c r="Y79" i="6" s="1"/>
  <c r="Y90" i="6" s="1"/>
  <c r="Y101" i="6" s="1"/>
  <c r="Y112" i="6" s="1"/>
  <c r="Y123" i="6" s="1"/>
  <c r="Y134" i="6" s="1"/>
  <c r="Y145" i="6" s="1"/>
  <c r="Y156" i="6" s="1"/>
  <c r="U13" i="6"/>
  <c r="U24" i="6" s="1"/>
  <c r="U35" i="6" s="1"/>
  <c r="U46" i="6" s="1"/>
  <c r="U57" i="6" s="1"/>
  <c r="U68" i="6" s="1"/>
  <c r="U79" i="6" s="1"/>
  <c r="U90" i="6" s="1"/>
  <c r="U101" i="6" s="1"/>
  <c r="U112" i="6" s="1"/>
  <c r="U123" i="6" s="1"/>
  <c r="U134" i="6" s="1"/>
  <c r="U145" i="6" s="1"/>
  <c r="U156" i="6" s="1"/>
  <c r="M90" i="6"/>
  <c r="M101" i="6" s="1"/>
  <c r="M112" i="6" s="1"/>
  <c r="M123" i="6" s="1"/>
  <c r="M134" i="6" s="1"/>
  <c r="M145" i="6" s="1"/>
  <c r="M156" i="6" s="1"/>
  <c r="Q13" i="6"/>
  <c r="Q24" i="6" s="1"/>
  <c r="Q35" i="6" s="1"/>
  <c r="Q46" i="6" s="1"/>
  <c r="Q57" i="6" s="1"/>
  <c r="Q68" i="6" s="1"/>
  <c r="Q79" i="6" s="1"/>
  <c r="F167" i="5"/>
  <c r="F189" i="5" s="1"/>
  <c r="F178" i="5"/>
  <c r="J167" i="5"/>
  <c r="J189" i="5" s="1"/>
  <c r="J178" i="5"/>
  <c r="J166" i="5"/>
  <c r="J188" i="5" s="1"/>
  <c r="J177" i="5"/>
  <c r="N166" i="5"/>
  <c r="N188" i="5" s="1"/>
  <c r="N177" i="5"/>
  <c r="F166" i="5"/>
  <c r="F188" i="5" s="1"/>
  <c r="F177" i="5"/>
  <c r="N167" i="5"/>
  <c r="N189" i="5" s="1"/>
  <c r="N178" i="5"/>
  <c r="I145" i="5"/>
  <c r="I156" i="5" s="1"/>
  <c r="I167" i="5" s="1"/>
  <c r="I178" i="5" s="1"/>
  <c r="I189" i="5" s="1"/>
  <c r="J171" i="6"/>
  <c r="B171" i="6"/>
  <c r="N206" i="5"/>
  <c r="J206" i="5"/>
  <c r="F206" i="5"/>
  <c r="B206" i="5"/>
  <c r="N171" i="6"/>
  <c r="F171" i="6"/>
  <c r="P216" i="5"/>
  <c r="P181" i="6" s="1"/>
  <c r="Q10" i="11" s="1"/>
  <c r="P215" i="5"/>
  <c r="P180" i="6" s="1"/>
  <c r="Q9" i="11" s="1"/>
  <c r="P214" i="5"/>
  <c r="P179" i="6" s="1"/>
  <c r="Q8" i="11" s="1"/>
  <c r="P213" i="5"/>
  <c r="P178" i="6" s="1"/>
  <c r="Q7" i="11" s="1"/>
  <c r="P212" i="5"/>
  <c r="P177" i="6" s="1"/>
  <c r="Q6" i="11" s="1"/>
  <c r="L216" i="5"/>
  <c r="L181" i="6" s="1"/>
  <c r="L10" i="11" s="1"/>
  <c r="L215" i="5"/>
  <c r="L180" i="6" s="1"/>
  <c r="L9" i="11" s="1"/>
  <c r="L214" i="5"/>
  <c r="L179" i="6" s="1"/>
  <c r="L8" i="11" s="1"/>
  <c r="L213" i="5"/>
  <c r="L178" i="6" s="1"/>
  <c r="L7" i="11" s="1"/>
  <c r="L212" i="5"/>
  <c r="L177" i="6" s="1"/>
  <c r="L6" i="11" s="1"/>
  <c r="H216" i="5"/>
  <c r="H181" i="6" s="1"/>
  <c r="G10" i="11" s="1"/>
  <c r="H215" i="5"/>
  <c r="H180" i="6" s="1"/>
  <c r="G9" i="11" s="1"/>
  <c r="H214" i="5"/>
  <c r="H179" i="6" s="1"/>
  <c r="G8" i="11" s="1"/>
  <c r="H213" i="5"/>
  <c r="H178" i="6" s="1"/>
  <c r="G7" i="11" s="1"/>
  <c r="H212" i="5"/>
  <c r="H177" i="6" s="1"/>
  <c r="G6" i="11" s="1"/>
  <c r="D216" i="5"/>
  <c r="D181" i="6" s="1"/>
  <c r="C191" i="1"/>
  <c r="D215" i="5" s="1"/>
  <c r="D180" i="6" s="1"/>
  <c r="D214" i="5"/>
  <c r="D179" i="6" s="1"/>
  <c r="C189" i="1"/>
  <c r="D213" i="5" s="1"/>
  <c r="D178" i="6" s="1"/>
  <c r="D212" i="5"/>
  <c r="D177" i="6" s="1"/>
  <c r="D211" i="5"/>
  <c r="D176" i="6" s="1"/>
  <c r="B8" i="11" l="1"/>
  <c r="C8" i="11"/>
  <c r="B9" i="11"/>
  <c r="C9" i="11"/>
  <c r="B7" i="11"/>
  <c r="C7" i="11"/>
  <c r="B10" i="11"/>
  <c r="C10" i="11"/>
  <c r="B5" i="11"/>
  <c r="C5" i="11"/>
  <c r="B6" i="11"/>
  <c r="C6" i="11"/>
  <c r="Q90" i="6"/>
  <c r="Q101" i="6" s="1"/>
  <c r="Q112" i="6" s="1"/>
  <c r="Q123" i="6" s="1"/>
  <c r="Q134" i="6" s="1"/>
  <c r="Q145" i="6" s="1"/>
  <c r="Q156" i="6" s="1"/>
  <c r="P211" i="5"/>
  <c r="P176" i="6" s="1"/>
  <c r="Q5" i="11" s="1"/>
  <c r="H211" i="5"/>
  <c r="H176" i="6" s="1"/>
  <c r="G5" i="11" s="1"/>
  <c r="L211" i="5"/>
  <c r="L176" i="6" s="1"/>
  <c r="L5" i="11" s="1"/>
  <c r="I13" i="1"/>
  <c r="I24" i="1" s="1"/>
  <c r="I35" i="1" s="1"/>
  <c r="I46" i="1" s="1"/>
  <c r="I57" i="1" s="1"/>
  <c r="I68" i="1" s="1"/>
  <c r="I79" i="1" s="1"/>
  <c r="I90" i="1" s="1"/>
  <c r="I101" i="1" s="1"/>
  <c r="I112" i="1" s="1"/>
  <c r="I123" i="1" s="1"/>
  <c r="I134" i="1" s="1"/>
  <c r="I145" i="1" s="1"/>
  <c r="I156" i="1" s="1"/>
  <c r="I167" i="1" s="1"/>
  <c r="AC13" i="5"/>
  <c r="AC24" i="5" s="1"/>
  <c r="AC35" i="5" s="1"/>
  <c r="AC46" i="5" s="1"/>
  <c r="AC57" i="5" s="1"/>
  <c r="AC68" i="5" s="1"/>
  <c r="AC79" i="5" s="1"/>
  <c r="AC90" i="5" s="1"/>
  <c r="AC101" i="5" s="1"/>
  <c r="AC112" i="5" s="1"/>
  <c r="AC123" i="5" s="1"/>
  <c r="AC134" i="5" s="1"/>
  <c r="AC145" i="5" s="1"/>
  <c r="AC156" i="5" s="1"/>
  <c r="AC167" i="5" s="1"/>
  <c r="AC178" i="5" s="1"/>
  <c r="AC189" i="5" s="1"/>
  <c r="M13" i="1"/>
  <c r="M24" i="1" s="1"/>
  <c r="M35" i="1" s="1"/>
  <c r="M46" i="1" s="1"/>
  <c r="M57" i="1" s="1"/>
  <c r="M68" i="1" s="1"/>
  <c r="M79" i="1" s="1"/>
  <c r="M90" i="1" s="1"/>
  <c r="M101" i="1" s="1"/>
  <c r="M112" i="1" s="1"/>
  <c r="M123" i="1" s="1"/>
  <c r="M134" i="1" s="1"/>
  <c r="M145" i="1" s="1"/>
  <c r="M156" i="1" s="1"/>
  <c r="M167" i="1" s="1"/>
  <c r="AC13" i="6" l="1"/>
  <c r="AC24" i="6" s="1"/>
  <c r="AC35" i="6" s="1"/>
  <c r="AC46" i="6" s="1"/>
  <c r="AC57" i="6" s="1"/>
  <c r="AC68" i="6" s="1"/>
  <c r="AC79" i="6" s="1"/>
  <c r="Q13" i="1"/>
  <c r="Q24" i="1" s="1"/>
  <c r="Q35" i="1" s="1"/>
  <c r="Q46" i="1" s="1"/>
  <c r="Q57" i="1" s="1"/>
  <c r="Q68" i="1" s="1"/>
  <c r="Q79" i="1" s="1"/>
  <c r="AC90" i="6" l="1"/>
  <c r="AC101" i="6" s="1"/>
  <c r="AC112" i="6" s="1"/>
  <c r="AC123" i="6" s="1"/>
  <c r="AC134" i="6" s="1"/>
  <c r="AC145" i="6" s="1"/>
  <c r="AC156" i="6" s="1"/>
  <c r="Q90" i="1"/>
  <c r="Q101" i="1" s="1"/>
  <c r="Q112" i="1" s="1"/>
  <c r="Q123" i="1" s="1"/>
  <c r="Q134" i="1" s="1"/>
  <c r="Q145" i="1" s="1"/>
  <c r="Q156" i="1" s="1"/>
  <c r="Q167" i="1" s="1"/>
  <c r="AC13" i="1" l="1"/>
  <c r="AC24" i="1" s="1"/>
  <c r="AC35" i="1" s="1"/>
  <c r="AC46" i="1" s="1"/>
  <c r="AC57" i="1" s="1"/>
  <c r="AC68" i="1" s="1"/>
  <c r="AC79" i="1" s="1"/>
  <c r="AC90" i="1" s="1"/>
  <c r="AC101" i="1" s="1"/>
  <c r="AC112" i="1" s="1"/>
  <c r="AC123" i="1" s="1"/>
  <c r="AC134" i="1" s="1"/>
  <c r="AC145" i="1" s="1"/>
  <c r="AC156" i="1" s="1"/>
  <c r="AC167" i="1" s="1"/>
  <c r="AA176" i="1"/>
  <c r="Z176" i="1"/>
  <c r="O176" i="1"/>
  <c r="N176" i="1"/>
  <c r="K176" i="1"/>
  <c r="J176" i="1"/>
  <c r="G176" i="1"/>
  <c r="F176" i="1"/>
  <c r="C176" i="1"/>
  <c r="B176" i="1"/>
  <c r="AA154" i="1"/>
  <c r="Z154" i="1"/>
  <c r="O154" i="1"/>
  <c r="N154" i="1"/>
  <c r="K154" i="1"/>
  <c r="J154" i="1"/>
  <c r="G154" i="1"/>
  <c r="F154" i="1"/>
  <c r="C154" i="1"/>
  <c r="AA143" i="1"/>
  <c r="Z143" i="1"/>
  <c r="O143" i="1"/>
  <c r="N143" i="1"/>
  <c r="K143" i="1"/>
  <c r="J143" i="1"/>
  <c r="G143" i="1"/>
  <c r="F143" i="1"/>
  <c r="C143" i="1"/>
  <c r="B143" i="1"/>
  <c r="AA132" i="1"/>
  <c r="Z132" i="1"/>
  <c r="O132" i="1"/>
  <c r="N132" i="1"/>
  <c r="K132" i="1"/>
  <c r="J132" i="1"/>
  <c r="G132" i="1"/>
  <c r="F132" i="1"/>
  <c r="C132" i="1"/>
  <c r="B132" i="1"/>
  <c r="AA121" i="1"/>
  <c r="Z121" i="1"/>
  <c r="O121" i="1"/>
  <c r="N121" i="1"/>
  <c r="K121" i="1"/>
  <c r="J121" i="1"/>
  <c r="G121" i="1"/>
  <c r="F121" i="1"/>
  <c r="C121" i="1"/>
  <c r="B121" i="1"/>
  <c r="AA110" i="1"/>
  <c r="Z110" i="1"/>
  <c r="O110" i="1"/>
  <c r="N110" i="1"/>
  <c r="K110" i="1"/>
  <c r="J110" i="1"/>
  <c r="G110" i="1"/>
  <c r="F110" i="1"/>
  <c r="C110" i="1"/>
  <c r="B110" i="1"/>
  <c r="AA99" i="1"/>
  <c r="Z99" i="1"/>
  <c r="K99" i="1"/>
  <c r="J99" i="1"/>
  <c r="C99" i="1"/>
  <c r="B99" i="1"/>
  <c r="AA88" i="1"/>
  <c r="Z88" i="1"/>
  <c r="K88" i="1"/>
  <c r="J88" i="1"/>
  <c r="G88" i="1"/>
  <c r="F88" i="1"/>
  <c r="C88" i="1"/>
  <c r="B88" i="1"/>
  <c r="AA77" i="1"/>
  <c r="Z77" i="1"/>
  <c r="O77" i="1"/>
  <c r="N77" i="1"/>
  <c r="K77" i="1"/>
  <c r="J77" i="1"/>
  <c r="G77" i="1"/>
  <c r="F77" i="1"/>
  <c r="C77" i="1"/>
  <c r="B77" i="1"/>
  <c r="AA66" i="1"/>
  <c r="Z66" i="1"/>
  <c r="O66" i="1"/>
  <c r="N66" i="1"/>
  <c r="K66" i="1"/>
  <c r="J66" i="1"/>
  <c r="G66" i="1"/>
  <c r="F66" i="1"/>
  <c r="C66" i="1"/>
  <c r="B66" i="1"/>
  <c r="AA55" i="1"/>
  <c r="Z55" i="1"/>
  <c r="O55" i="1"/>
  <c r="N55" i="1"/>
  <c r="K55" i="1"/>
  <c r="J55" i="1"/>
  <c r="G55" i="1"/>
  <c r="F55" i="1"/>
  <c r="C55" i="1"/>
  <c r="B55" i="1"/>
  <c r="AA44" i="1"/>
  <c r="Z44" i="1"/>
  <c r="O44" i="1"/>
  <c r="N44" i="1"/>
  <c r="K44" i="1"/>
  <c r="J44" i="1"/>
  <c r="G44" i="1"/>
  <c r="F44" i="1"/>
  <c r="C44" i="1"/>
  <c r="B44" i="1"/>
  <c r="AA33" i="1"/>
  <c r="Z33" i="1"/>
  <c r="O33" i="1"/>
  <c r="N33" i="1"/>
  <c r="K33" i="1"/>
  <c r="J33" i="1"/>
  <c r="G33" i="1"/>
  <c r="F33" i="1"/>
  <c r="C33" i="1"/>
  <c r="B33" i="1"/>
  <c r="AA11" i="1"/>
  <c r="Z11" i="1"/>
  <c r="O11" i="1"/>
  <c r="N11" i="1"/>
  <c r="O186" i="1" s="1"/>
  <c r="K11" i="1"/>
  <c r="J11" i="1"/>
  <c r="G11" i="1"/>
  <c r="F11" i="1"/>
  <c r="C11" i="1"/>
  <c r="B11" i="1"/>
  <c r="C186" i="1" l="1"/>
  <c r="C193" i="1" s="1"/>
  <c r="G186" i="1"/>
  <c r="K186" i="1"/>
  <c r="P210" i="5"/>
  <c r="O193" i="1"/>
  <c r="C181" i="1"/>
  <c r="B181" i="1"/>
  <c r="G181" i="1"/>
  <c r="F181" i="1"/>
  <c r="J181" i="1"/>
  <c r="K181" i="1"/>
  <c r="N181" i="1"/>
  <c r="O181" i="1"/>
  <c r="D210" i="5" l="1"/>
  <c r="L210" i="5"/>
  <c r="K193" i="1"/>
  <c r="H210" i="5"/>
  <c r="G193" i="1"/>
  <c r="P175" i="6"/>
  <c r="Q4" i="11" s="1"/>
  <c r="Q11" i="11" s="1"/>
  <c r="P217" i="5"/>
  <c r="P182" i="6" s="1"/>
  <c r="J182" i="1"/>
  <c r="N182" i="1"/>
  <c r="B182" i="1"/>
  <c r="F182" i="1"/>
  <c r="P183" i="6" l="1"/>
  <c r="H175" i="6"/>
  <c r="G4" i="11" s="1"/>
  <c r="G11" i="11" s="1"/>
  <c r="H217" i="5"/>
  <c r="H182" i="6" s="1"/>
  <c r="L175" i="6"/>
  <c r="L4" i="11" s="1"/>
  <c r="L11" i="11" s="1"/>
  <c r="L217" i="5"/>
  <c r="L182" i="6" s="1"/>
  <c r="D175" i="6"/>
  <c r="D217" i="5"/>
  <c r="D182" i="6" s="1"/>
  <c r="L183" i="6" l="1"/>
  <c r="B4" i="11"/>
  <c r="B11" i="11" s="1"/>
  <c r="C4" i="11"/>
  <c r="C11" i="11" s="1"/>
  <c r="D183" i="6"/>
  <c r="H183" i="6"/>
</calcChain>
</file>

<file path=xl/sharedStrings.xml><?xml version="1.0" encoding="utf-8"?>
<sst xmlns="http://schemas.openxmlformats.org/spreadsheetml/2006/main" count="4314" uniqueCount="150">
  <si>
    <t>教科</t>
    <rPh sb="0" eb="2">
      <t>キョウカ</t>
    </rPh>
    <phoneticPr fontId="1"/>
  </si>
  <si>
    <t>一般</t>
    <rPh sb="0" eb="2">
      <t>イッパン</t>
    </rPh>
    <phoneticPr fontId="1"/>
  </si>
  <si>
    <t>内容</t>
    <rPh sb="0" eb="2">
      <t>ナイヨウ</t>
    </rPh>
    <phoneticPr fontId="1"/>
  </si>
  <si>
    <t>月</t>
    <rPh sb="0" eb="1">
      <t>ゲツ</t>
    </rPh>
    <phoneticPr fontId="1"/>
  </si>
  <si>
    <t>火</t>
    <rPh sb="0" eb="1">
      <t>カ</t>
    </rPh>
    <phoneticPr fontId="1"/>
  </si>
  <si>
    <t>水</t>
  </si>
  <si>
    <t>木</t>
  </si>
  <si>
    <t>金</t>
  </si>
  <si>
    <t>放課後</t>
    <rPh sb="0" eb="3">
      <t>ホウカゴ</t>
    </rPh>
    <phoneticPr fontId="1"/>
  </si>
  <si>
    <t>小計</t>
    <rPh sb="0" eb="2">
      <t>ショウケイ</t>
    </rPh>
    <phoneticPr fontId="1"/>
  </si>
  <si>
    <t>時</t>
    <rPh sb="0" eb="1">
      <t>ジ</t>
    </rPh>
    <phoneticPr fontId="1"/>
  </si>
  <si>
    <t>１学期計</t>
    <rPh sb="1" eb="3">
      <t>ガッキ</t>
    </rPh>
    <rPh sb="3" eb="4">
      <t>ケイ</t>
    </rPh>
    <phoneticPr fontId="1"/>
  </si>
  <si>
    <t>時間</t>
    <rPh sb="0" eb="2">
      <t>ジカン</t>
    </rPh>
    <phoneticPr fontId="1"/>
  </si>
  <si>
    <t>基礎的素養</t>
  </si>
  <si>
    <t>学級経営</t>
  </si>
  <si>
    <t>道徳</t>
  </si>
  <si>
    <t>特別活動</t>
  </si>
  <si>
    <t>総合的な学習の時間</t>
  </si>
  <si>
    <t>生徒指導・進路指導</t>
  </si>
  <si>
    <t>教科指導</t>
    <rPh sb="0" eb="2">
      <t>キョウカ</t>
    </rPh>
    <rPh sb="2" eb="4">
      <t>シドウ</t>
    </rPh>
    <phoneticPr fontId="1"/>
  </si>
  <si>
    <t>２学期計</t>
    <rPh sb="1" eb="3">
      <t>ガッキ</t>
    </rPh>
    <rPh sb="3" eb="4">
      <t>ケイ</t>
    </rPh>
    <phoneticPr fontId="1"/>
  </si>
  <si>
    <t>合計</t>
    <rPh sb="0" eb="2">
      <t>ゴウケイ</t>
    </rPh>
    <phoneticPr fontId="1"/>
  </si>
  <si>
    <t>３学期計</t>
    <rPh sb="1" eb="3">
      <t>ガッキ</t>
    </rPh>
    <rPh sb="3" eb="4">
      <t>ケイ</t>
    </rPh>
    <phoneticPr fontId="1"/>
  </si>
  <si>
    <t>加納岩小学校</t>
    <rPh sb="0" eb="2">
      <t>カノウ</t>
    </rPh>
    <rPh sb="2" eb="3">
      <t>イワ</t>
    </rPh>
    <rPh sb="3" eb="6">
      <t>ショウガッコウ</t>
    </rPh>
    <phoneticPr fontId="1"/>
  </si>
  <si>
    <t>笛川小学校</t>
    <rPh sb="0" eb="2">
      <t>テキセン</t>
    </rPh>
    <rPh sb="2" eb="5">
      <t>ショウガッコウ</t>
    </rPh>
    <phoneticPr fontId="1"/>
  </si>
  <si>
    <t>後屋敷小学校</t>
    <rPh sb="0" eb="1">
      <t>ゴ</t>
    </rPh>
    <rPh sb="1" eb="3">
      <t>ヤシキ</t>
    </rPh>
    <rPh sb="3" eb="6">
      <t>ショウガッコウ</t>
    </rPh>
    <phoneticPr fontId="1"/>
  </si>
  <si>
    <t>基礎</t>
    <phoneticPr fontId="1"/>
  </si>
  <si>
    <t>学経</t>
    <phoneticPr fontId="1"/>
  </si>
  <si>
    <t>特活</t>
    <phoneticPr fontId="1"/>
  </si>
  <si>
    <t>総合</t>
    <phoneticPr fontId="1"/>
  </si>
  <si>
    <t>生指</t>
    <phoneticPr fontId="1"/>
  </si>
  <si>
    <t>合計</t>
    <rPh sb="0" eb="2">
      <t>ゴウケイ</t>
    </rPh>
    <phoneticPr fontId="1"/>
  </si>
  <si>
    <t>第２週</t>
    <rPh sb="0" eb="1">
      <t>ダイ</t>
    </rPh>
    <rPh sb="2" eb="3">
      <t>シュウ</t>
    </rPh>
    <phoneticPr fontId="1"/>
  </si>
  <si>
    <t>第１週</t>
    <rPh sb="0" eb="1">
      <t>ダイ</t>
    </rPh>
    <rPh sb="2" eb="3">
      <t>シュウ</t>
    </rPh>
    <phoneticPr fontId="1"/>
  </si>
  <si>
    <t>第３週</t>
    <rPh sb="0" eb="1">
      <t>ダイ</t>
    </rPh>
    <rPh sb="2" eb="3">
      <t>シュウ</t>
    </rPh>
    <phoneticPr fontId="1"/>
  </si>
  <si>
    <t>第４週</t>
    <rPh sb="0" eb="1">
      <t>ダイ</t>
    </rPh>
    <rPh sb="2" eb="3">
      <t>シュウ</t>
    </rPh>
    <phoneticPr fontId="1"/>
  </si>
  <si>
    <t>第５週</t>
    <rPh sb="0" eb="1">
      <t>ダイ</t>
    </rPh>
    <rPh sb="2" eb="3">
      <t>シュウ</t>
    </rPh>
    <phoneticPr fontId="1"/>
  </si>
  <si>
    <t>第６週</t>
    <rPh sb="0" eb="1">
      <t>ダイ</t>
    </rPh>
    <rPh sb="2" eb="3">
      <t>シュウ</t>
    </rPh>
    <phoneticPr fontId="1"/>
  </si>
  <si>
    <t>第７週</t>
    <rPh sb="0" eb="1">
      <t>ダイ</t>
    </rPh>
    <rPh sb="2" eb="3">
      <t>シュウ</t>
    </rPh>
    <phoneticPr fontId="1"/>
  </si>
  <si>
    <t>第８週</t>
    <rPh sb="0" eb="1">
      <t>ダイ</t>
    </rPh>
    <rPh sb="2" eb="3">
      <t>シュウ</t>
    </rPh>
    <phoneticPr fontId="1"/>
  </si>
  <si>
    <t>第９週</t>
    <rPh sb="0" eb="1">
      <t>ダイ</t>
    </rPh>
    <rPh sb="2" eb="3">
      <t>シュウ</t>
    </rPh>
    <phoneticPr fontId="1"/>
  </si>
  <si>
    <t>第10週</t>
    <rPh sb="0" eb="1">
      <t>ダイ</t>
    </rPh>
    <rPh sb="3" eb="4">
      <t>シュウ</t>
    </rPh>
    <phoneticPr fontId="1"/>
  </si>
  <si>
    <t>第11週</t>
    <rPh sb="0" eb="1">
      <t>ダイ</t>
    </rPh>
    <rPh sb="3" eb="4">
      <t>シュウ</t>
    </rPh>
    <phoneticPr fontId="1"/>
  </si>
  <si>
    <t>第12週</t>
    <rPh sb="0" eb="1">
      <t>ダイ</t>
    </rPh>
    <rPh sb="3" eb="4">
      <t>シュウ</t>
    </rPh>
    <phoneticPr fontId="1"/>
  </si>
  <si>
    <t>第13週</t>
    <rPh sb="0" eb="1">
      <t>ダイ</t>
    </rPh>
    <rPh sb="3" eb="4">
      <t>シュウ</t>
    </rPh>
    <phoneticPr fontId="1"/>
  </si>
  <si>
    <t>第14週</t>
    <rPh sb="0" eb="1">
      <t>ダイ</t>
    </rPh>
    <rPh sb="3" eb="4">
      <t>シュウ</t>
    </rPh>
    <phoneticPr fontId="1"/>
  </si>
  <si>
    <t>第15週</t>
    <rPh sb="0" eb="1">
      <t>ダイ</t>
    </rPh>
    <rPh sb="3" eb="4">
      <t>シュウ</t>
    </rPh>
    <phoneticPr fontId="1"/>
  </si>
  <si>
    <t>第16週</t>
    <rPh sb="0" eb="1">
      <t>ダイ</t>
    </rPh>
    <rPh sb="3" eb="4">
      <t>シュウ</t>
    </rPh>
    <phoneticPr fontId="1"/>
  </si>
  <si>
    <t>第17週</t>
    <rPh sb="0" eb="1">
      <t>ダイ</t>
    </rPh>
    <rPh sb="3" eb="4">
      <t>シュウ</t>
    </rPh>
    <phoneticPr fontId="1"/>
  </si>
  <si>
    <t>○</t>
    <phoneticPr fontId="1"/>
  </si>
  <si>
    <t>全</t>
    <rPh sb="0" eb="1">
      <t>ゼン</t>
    </rPh>
    <phoneticPr fontId="1"/>
  </si>
  <si>
    <t>計</t>
    <rPh sb="0" eb="1">
      <t>ケイ</t>
    </rPh>
    <phoneticPr fontId="1"/>
  </si>
  <si>
    <t>○</t>
  </si>
  <si>
    <t>県民の日</t>
    <rPh sb="0" eb="2">
      <t>ケンミン</t>
    </rPh>
    <rPh sb="3" eb="4">
      <t>ヒ</t>
    </rPh>
    <phoneticPr fontId="1"/>
  </si>
  <si>
    <t>9/20に実施</t>
    <rPh sb="5" eb="7">
      <t>ジッシ</t>
    </rPh>
    <phoneticPr fontId="1"/>
  </si>
  <si>
    <t>一般合計</t>
    <rPh sb="0" eb="2">
      <t>イッパン</t>
    </rPh>
    <rPh sb="2" eb="4">
      <t>ゴウケイ</t>
    </rPh>
    <phoneticPr fontId="1"/>
  </si>
  <si>
    <t>○○学校</t>
    <rPh sb="2" eb="4">
      <t>ガッコウ</t>
    </rPh>
    <phoneticPr fontId="1"/>
  </si>
  <si>
    <t>○</t>
    <phoneticPr fontId="1"/>
  </si>
  <si>
    <t>（各日「一般」右の○を反映）</t>
    <rPh sb="1" eb="2">
      <t>カク</t>
    </rPh>
    <rPh sb="2" eb="3">
      <t>ヒ</t>
    </rPh>
    <rPh sb="4" eb="6">
      <t>イッパン</t>
    </rPh>
    <rPh sb="7" eb="8">
      <t>ミギ</t>
    </rPh>
    <rPh sb="11" eb="13">
      <t>ハンエイ</t>
    </rPh>
    <phoneticPr fontId="1"/>
  </si>
  <si>
    <t>（各日「一般」右の○を反映）</t>
    <phoneticPr fontId="1"/>
  </si>
  <si>
    <t>→実施しない調整日を設ける</t>
    <rPh sb="1" eb="3">
      <t>ジッシ</t>
    </rPh>
    <rPh sb="6" eb="9">
      <t>チョウセイビ</t>
    </rPh>
    <rPh sb="10" eb="11">
      <t>モウ</t>
    </rPh>
    <phoneticPr fontId="1"/>
  </si>
  <si>
    <t>→実施しない調整日を設ける</t>
    <phoneticPr fontId="1"/>
  </si>
  <si>
    <t>①</t>
    <phoneticPr fontId="1"/>
  </si>
  <si>
    <t>②</t>
    <phoneticPr fontId="1"/>
  </si>
  <si>
    <t>③</t>
    <phoneticPr fontId="1"/>
  </si>
  <si>
    <t>④</t>
    <phoneticPr fontId="1"/>
  </si>
  <si>
    <t>⑤</t>
    <phoneticPr fontId="1"/>
  </si>
  <si>
    <t>⑥</t>
    <phoneticPr fontId="1"/>
  </si>
  <si>
    <t>⑦</t>
    <phoneticPr fontId="1"/>
  </si>
  <si>
    <t>現在仮に入れてあるので、各校に合わせて、また随時訂正するなどしながら入力する。</t>
    <rPh sb="0" eb="2">
      <t>ゲンザイ</t>
    </rPh>
    <rPh sb="2" eb="3">
      <t>カリ</t>
    </rPh>
    <rPh sb="4" eb="5">
      <t>イ</t>
    </rPh>
    <rPh sb="12" eb="14">
      <t>カクコウ</t>
    </rPh>
    <rPh sb="15" eb="16">
      <t>ア</t>
    </rPh>
    <rPh sb="22" eb="24">
      <t>ズイジ</t>
    </rPh>
    <rPh sb="24" eb="26">
      <t>テイセイ</t>
    </rPh>
    <rPh sb="34" eb="36">
      <t>ニュウリョク</t>
    </rPh>
    <phoneticPr fontId="1"/>
  </si>
  <si>
    <t>休業日や指導を行わない日があれば斜線を引いておくとよい。</t>
    <rPh sb="0" eb="3">
      <t>キュウギョウビ</t>
    </rPh>
    <rPh sb="4" eb="6">
      <t>シドウ</t>
    </rPh>
    <rPh sb="7" eb="8">
      <t>オコナ</t>
    </rPh>
    <rPh sb="11" eb="12">
      <t>ヒ</t>
    </rPh>
    <rPh sb="16" eb="18">
      <t>シャセン</t>
    </rPh>
    <rPh sb="19" eb="20">
      <t>ヒ</t>
    </rPh>
    <phoneticPr fontId="1"/>
  </si>
  <si>
    <t>⑨</t>
    <phoneticPr fontId="1"/>
  </si>
  <si>
    <t>⑩</t>
    <phoneticPr fontId="1"/>
  </si>
  <si>
    <t>学期の途中などで調整が必要な時には、随時行う。（基本的には30週とれるが、必要ならば金曜日を使うなどして調整してもよい）</t>
    <rPh sb="0" eb="2">
      <t>ガッキ</t>
    </rPh>
    <rPh sb="3" eb="5">
      <t>トチュウ</t>
    </rPh>
    <rPh sb="8" eb="10">
      <t>チョウセイ</t>
    </rPh>
    <rPh sb="11" eb="13">
      <t>ヒツヨウ</t>
    </rPh>
    <rPh sb="14" eb="15">
      <t>トキ</t>
    </rPh>
    <rPh sb="18" eb="20">
      <t>ズイジ</t>
    </rPh>
    <rPh sb="20" eb="21">
      <t>オコナ</t>
    </rPh>
    <rPh sb="24" eb="27">
      <t>キホンテキ</t>
    </rPh>
    <rPh sb="31" eb="32">
      <t>シュウ</t>
    </rPh>
    <rPh sb="37" eb="39">
      <t>ヒツヨウ</t>
    </rPh>
    <rPh sb="42" eb="45">
      <t>キンヨウビ</t>
    </rPh>
    <rPh sb="46" eb="47">
      <t>ツカ</t>
    </rPh>
    <rPh sb="52" eb="54">
      <t>チョウセイ</t>
    </rPh>
    <phoneticPr fontId="1"/>
  </si>
  <si>
    <t>一番下に「指導項目」ごとに時間数が自動計算されてくるので、計画、バランスを確認する。</t>
    <rPh sb="0" eb="3">
      <t>イチバンシタ</t>
    </rPh>
    <rPh sb="5" eb="7">
      <t>シドウ</t>
    </rPh>
    <rPh sb="7" eb="9">
      <t>コウモク</t>
    </rPh>
    <rPh sb="13" eb="15">
      <t>ジカン</t>
    </rPh>
    <rPh sb="15" eb="16">
      <t>スウ</t>
    </rPh>
    <rPh sb="17" eb="19">
      <t>ジドウ</t>
    </rPh>
    <rPh sb="19" eb="21">
      <t>ケイサン</t>
    </rPh>
    <rPh sb="29" eb="31">
      <t>ケイカク</t>
    </rPh>
    <rPh sb="37" eb="39">
      <t>カクニン</t>
    </rPh>
    <phoneticPr fontId="1"/>
  </si>
  <si>
    <t>「準備まとめ」の時間も「１」と入力する。（時数を計算するため）</t>
    <rPh sb="1" eb="3">
      <t>ジュンビ</t>
    </rPh>
    <rPh sb="8" eb="10">
      <t>ジカン</t>
    </rPh>
    <rPh sb="15" eb="17">
      <t>ニュウリョク</t>
    </rPh>
    <rPh sb="21" eb="23">
      <t>ジスウ</t>
    </rPh>
    <rPh sb="24" eb="26">
      <t>ケイサン</t>
    </rPh>
    <phoneticPr fontId="1"/>
  </si>
  <si>
    <t>調整日</t>
    <rPh sb="0" eb="3">
      <t>チョウセイビ</t>
    </rPh>
    <phoneticPr fontId="1"/>
  </si>
  <si>
    <t>※</t>
    <phoneticPr fontId="1"/>
  </si>
  <si>
    <t>　　</t>
    <phoneticPr fontId="1"/>
  </si>
  <si>
    <t>（使用しなくても差し支えありません）</t>
    <phoneticPr fontId="1"/>
  </si>
  <si>
    <t>拠点校指導教員用になっていますが、従来方式の校内指導教員も利用できます。</t>
    <phoneticPr fontId="1"/>
  </si>
  <si>
    <r>
      <t>※</t>
    </r>
    <r>
      <rPr>
        <b/>
        <sz val="12"/>
        <color theme="1"/>
        <rFont val="ＭＳ Ｐゴシック"/>
        <family val="3"/>
        <charset val="128"/>
        <scheme val="minor"/>
      </rPr>
      <t/>
    </r>
    <phoneticPr fontId="1"/>
  </si>
  <si>
    <t>指導項目や時数はもちろん重要ですが、初任者にとって必要な指導を必要な時間で行ってください。</t>
    <phoneticPr fontId="1"/>
  </si>
  <si>
    <t>免除者のＯＪＴの時間の場合は、内容は入力するが、時数の「１」は入力しない。（時数を計算するため）</t>
    <rPh sb="0" eb="3">
      <t>メンジョシャ</t>
    </rPh>
    <rPh sb="8" eb="10">
      <t>ジカン</t>
    </rPh>
    <rPh sb="11" eb="13">
      <t>バアイ</t>
    </rPh>
    <rPh sb="15" eb="17">
      <t>ナイヨウ</t>
    </rPh>
    <rPh sb="18" eb="20">
      <t>ニュウリョク</t>
    </rPh>
    <rPh sb="24" eb="26">
      <t>ジスウ</t>
    </rPh>
    <rPh sb="31" eb="33">
      <t>ニュウリョク</t>
    </rPh>
    <rPh sb="38" eb="40">
      <t>ジスウ</t>
    </rPh>
    <rPh sb="41" eb="43">
      <t>ケイサン</t>
    </rPh>
    <phoneticPr fontId="1"/>
  </si>
  <si>
    <t>センターや実習校・異校種等での初任研や学校行事で、分かっているものを入力する。（随時加える）</t>
    <rPh sb="5" eb="7">
      <t>ジッシュウ</t>
    </rPh>
    <rPh sb="7" eb="8">
      <t>コウ</t>
    </rPh>
    <rPh sb="9" eb="10">
      <t>イ</t>
    </rPh>
    <rPh sb="10" eb="12">
      <t>コウシュ</t>
    </rPh>
    <rPh sb="12" eb="13">
      <t>トウ</t>
    </rPh>
    <rPh sb="15" eb="18">
      <t>ショニンケン</t>
    </rPh>
    <rPh sb="19" eb="21">
      <t>ガッコウ</t>
    </rPh>
    <rPh sb="21" eb="23">
      <t>ギョウジ</t>
    </rPh>
    <phoneticPr fontId="1"/>
  </si>
  <si>
    <t>年間30週の計画で、実施した各日の「一般」右のセルに○を入力する。（表の下に反映）</t>
    <rPh sb="0" eb="2">
      <t>ネンカン</t>
    </rPh>
    <rPh sb="4" eb="5">
      <t>シュウ</t>
    </rPh>
    <rPh sb="6" eb="8">
      <t>ケイカク</t>
    </rPh>
    <rPh sb="10" eb="12">
      <t>ジッシ</t>
    </rPh>
    <rPh sb="14" eb="15">
      <t>カク</t>
    </rPh>
    <rPh sb="15" eb="16">
      <t>ヒ</t>
    </rPh>
    <rPh sb="18" eb="20">
      <t>イッパン</t>
    </rPh>
    <rPh sb="21" eb="22">
      <t>ミギ</t>
    </rPh>
    <rPh sb="28" eb="30">
      <t>ニュウリョク</t>
    </rPh>
    <rPh sb="34" eb="35">
      <t>ヒョウ</t>
    </rPh>
    <rPh sb="36" eb="37">
      <t>シタ</t>
    </rPh>
    <rPh sb="38" eb="40">
      <t>ハンエイ</t>
    </rPh>
    <phoneticPr fontId="1"/>
  </si>
  <si>
    <t>実施後の早いうちに記録として残すようにするとよい。（メモ代わりに入力）</t>
    <rPh sb="0" eb="2">
      <t>ジッシ</t>
    </rPh>
    <rPh sb="2" eb="3">
      <t>ゴ</t>
    </rPh>
    <rPh sb="4" eb="5">
      <t>ハヤ</t>
    </rPh>
    <rPh sb="9" eb="11">
      <t>キロク</t>
    </rPh>
    <rPh sb="14" eb="15">
      <t>ノコ</t>
    </rPh>
    <rPh sb="28" eb="29">
      <t>ガ</t>
    </rPh>
    <rPh sb="32" eb="34">
      <t>ニュウリョク</t>
    </rPh>
    <phoneticPr fontId="1"/>
  </si>
  <si>
    <t>ただし、30週を下回らないようならば、臨時休校等があっても代替しなくてよい。</t>
    <phoneticPr fontId="1"/>
  </si>
  <si>
    <t>行事や授業変更等で入れ替わった時も、学期途中で実施しながら調整しておくと後で困らない。</t>
    <rPh sb="0" eb="2">
      <t>ギョウジ</t>
    </rPh>
    <rPh sb="3" eb="5">
      <t>ジュギョウ</t>
    </rPh>
    <rPh sb="5" eb="7">
      <t>ヘンコウ</t>
    </rPh>
    <rPh sb="7" eb="8">
      <t>トウ</t>
    </rPh>
    <rPh sb="9" eb="10">
      <t>イ</t>
    </rPh>
    <rPh sb="11" eb="12">
      <t>カ</t>
    </rPh>
    <rPh sb="15" eb="16">
      <t>トキ</t>
    </rPh>
    <rPh sb="18" eb="20">
      <t>ガッキ</t>
    </rPh>
    <rPh sb="20" eb="22">
      <t>トチュウ</t>
    </rPh>
    <rPh sb="23" eb="25">
      <t>ジッシ</t>
    </rPh>
    <rPh sb="29" eb="31">
      <t>チョウセイ</t>
    </rPh>
    <rPh sb="36" eb="37">
      <t>アト</t>
    </rPh>
    <rPh sb="38" eb="39">
      <t>コマ</t>
    </rPh>
    <phoneticPr fontId="1"/>
  </si>
  <si>
    <t>これは指導教員の先生方が指導記録を残すためのもので、提出の必要はありません。よりよい指導に御活用ください。</t>
    <rPh sb="14" eb="16">
      <t>キロク</t>
    </rPh>
    <rPh sb="17" eb="18">
      <t>ノコ</t>
    </rPh>
    <phoneticPr fontId="1"/>
  </si>
  <si>
    <t>【　活用手順　】</t>
    <rPh sb="4" eb="6">
      <t>テジュン</t>
    </rPh>
    <phoneticPr fontId="1"/>
  </si>
  <si>
    <t>⑪</t>
    <phoneticPr fontId="1"/>
  </si>
  <si>
    <t>研修項目（内容）についての記録は、他の資料とともに、所属校で5年間保存する。</t>
    <rPh sb="0" eb="2">
      <t>ケンシュウ</t>
    </rPh>
    <rPh sb="2" eb="4">
      <t>コウモク</t>
    </rPh>
    <rPh sb="5" eb="7">
      <t>ナイヨウ</t>
    </rPh>
    <rPh sb="13" eb="15">
      <t>キロク</t>
    </rPh>
    <rPh sb="17" eb="18">
      <t>タ</t>
    </rPh>
    <rPh sb="19" eb="21">
      <t>シリョウ</t>
    </rPh>
    <rPh sb="26" eb="28">
      <t>ショゾク</t>
    </rPh>
    <rPh sb="28" eb="29">
      <t>コウ</t>
    </rPh>
    <rPh sb="31" eb="33">
      <t>ネンカン</t>
    </rPh>
    <rPh sb="33" eb="35">
      <t>ホゾン</t>
    </rPh>
    <phoneticPr fontId="1"/>
  </si>
  <si>
    <t>調整日</t>
  </si>
  <si>
    <t>初任者ごと、指導時間に合わせ、「教科」または「一般」に「１」と入力する。</t>
    <phoneticPr fontId="1"/>
  </si>
  <si>
    <t>センター初任研（小）</t>
    <rPh sb="4" eb="7">
      <t>ショニンケン</t>
    </rPh>
    <rPh sb="8" eb="9">
      <t>ショウ</t>
    </rPh>
    <phoneticPr fontId="1"/>
  </si>
  <si>
    <t>センター初任研（中高特養栄）</t>
    <rPh sb="4" eb="7">
      <t>ショニンケン</t>
    </rPh>
    <rPh sb="8" eb="9">
      <t>チュウ</t>
    </rPh>
    <rPh sb="9" eb="10">
      <t>コウ</t>
    </rPh>
    <rPh sb="10" eb="11">
      <t>トク</t>
    </rPh>
    <rPh sb="11" eb="12">
      <t>ヨウ</t>
    </rPh>
    <rPh sb="12" eb="13">
      <t>エイ</t>
    </rPh>
    <phoneticPr fontId="1"/>
  </si>
  <si>
    <t>道徳教育</t>
    <rPh sb="2" eb="4">
      <t>キョウイク</t>
    </rPh>
    <phoneticPr fontId="1"/>
  </si>
  <si>
    <t>道徳教育</t>
    <rPh sb="2" eb="4">
      <t>キョウイク</t>
    </rPh>
    <phoneticPr fontId="1"/>
  </si>
  <si>
    <t>「年間指導計画」や「週時程」と対応します。（計画を随時見直していくことが大切です。）</t>
    <rPh sb="10" eb="11">
      <t>シュウ</t>
    </rPh>
    <rPh sb="11" eb="13">
      <t>ジテイ</t>
    </rPh>
    <rPh sb="22" eb="24">
      <t>ケイカク</t>
    </rPh>
    <rPh sb="25" eb="27">
      <t>ズイジ</t>
    </rPh>
    <phoneticPr fontId="1"/>
  </si>
  <si>
    <t>「年間指導計画」や「週時程」に合わせ日ごと入力をする。</t>
    <rPh sb="10" eb="11">
      <t>シュウ</t>
    </rPh>
    <rPh sb="11" eb="13">
      <t>ジテイ</t>
    </rPh>
    <rPh sb="15" eb="16">
      <t>ア</t>
    </rPh>
    <rPh sb="18" eb="19">
      <t>ヒ</t>
    </rPh>
    <rPh sb="21" eb="23">
      <t>ニュウリョク</t>
    </rPh>
    <phoneticPr fontId="1"/>
  </si>
  <si>
    <t>「年間指導計画」および④に合わせ「一般」の「種別」を、「一般」右のセルの選択（▼）から選ぶ。（「準備まとめ」の時間も選ぶ）</t>
    <rPh sb="1" eb="3">
      <t>ネンカン</t>
    </rPh>
    <rPh sb="3" eb="5">
      <t>シドウ</t>
    </rPh>
    <rPh sb="5" eb="7">
      <t>ケイカク</t>
    </rPh>
    <rPh sb="13" eb="14">
      <t>ア</t>
    </rPh>
    <rPh sb="17" eb="19">
      <t>イッパン</t>
    </rPh>
    <rPh sb="22" eb="24">
      <t>シュベツ</t>
    </rPh>
    <rPh sb="28" eb="30">
      <t>イッパン</t>
    </rPh>
    <rPh sb="31" eb="32">
      <t>ミギ</t>
    </rPh>
    <rPh sb="36" eb="38">
      <t>センタク</t>
    </rPh>
    <rPh sb="43" eb="44">
      <t>エラ</t>
    </rPh>
    <rPh sb="48" eb="50">
      <t>ジュンビ</t>
    </rPh>
    <rPh sb="55" eb="57">
      <t>ジカン</t>
    </rPh>
    <rPh sb="58" eb="59">
      <t>エラ</t>
    </rPh>
    <phoneticPr fontId="1"/>
  </si>
  <si>
    <t>センター初任研
【全校種】</t>
    <rPh sb="4" eb="7">
      <t>ショニンケン</t>
    </rPh>
    <rPh sb="9" eb="10">
      <t>ゼン</t>
    </rPh>
    <rPh sb="10" eb="12">
      <t>コウシュ</t>
    </rPh>
    <phoneticPr fontId="1"/>
  </si>
  <si>
    <t>センター初任研（小）</t>
    <rPh sb="4" eb="7">
      <t>ショニンケン</t>
    </rPh>
    <rPh sb="8" eb="9">
      <t>ショウ</t>
    </rPh>
    <phoneticPr fontId="1"/>
  </si>
  <si>
    <t>センター初任研（中高特養栄）</t>
    <rPh sb="4" eb="7">
      <t>ショニンケン</t>
    </rPh>
    <rPh sb="8" eb="13">
      <t>チュウコウトクヨウエイ</t>
    </rPh>
    <phoneticPr fontId="1"/>
  </si>
  <si>
    <t>こどもの日</t>
    <rPh sb="4" eb="5">
      <t>ヒ</t>
    </rPh>
    <phoneticPr fontId="1"/>
  </si>
  <si>
    <t>拠点校指導員連絡会議</t>
    <rPh sb="0" eb="2">
      <t>キョテン</t>
    </rPh>
    <rPh sb="2" eb="3">
      <t>コウ</t>
    </rPh>
    <rPh sb="3" eb="6">
      <t>シドウイン</t>
    </rPh>
    <rPh sb="6" eb="8">
      <t>レンラク</t>
    </rPh>
    <rPh sb="8" eb="10">
      <t>カイギ</t>
    </rPh>
    <phoneticPr fontId="1"/>
  </si>
  <si>
    <t>センター初任研（全校種）</t>
    <rPh sb="4" eb="7">
      <t>ショニンケン</t>
    </rPh>
    <rPh sb="8" eb="10">
      <t>ゼンコウ</t>
    </rPh>
    <rPh sb="10" eb="11">
      <t>シュ</t>
    </rPh>
    <phoneticPr fontId="1"/>
  </si>
  <si>
    <t>センター初任研（中高特養栄）</t>
    <rPh sb="4" eb="7">
      <t>ショニンケン</t>
    </rPh>
    <rPh sb="8" eb="13">
      <t>チュウコウトクヨウエイ</t>
    </rPh>
    <phoneticPr fontId="1"/>
  </si>
  <si>
    <t>天皇誕生日</t>
    <rPh sb="0" eb="2">
      <t>テンノウ</t>
    </rPh>
    <rPh sb="2" eb="5">
      <t>タンジョウビ</t>
    </rPh>
    <phoneticPr fontId="1"/>
  </si>
  <si>
    <t>〇曜日</t>
  </si>
  <si>
    <t>〇曜日</t>
    <rPh sb="1" eb="3">
      <t>ヨウビ</t>
    </rPh>
    <phoneticPr fontId="1"/>
  </si>
  <si>
    <t>〇月△日</t>
    <rPh sb="1" eb="2">
      <t>ガツ</t>
    </rPh>
    <rPh sb="3" eb="4">
      <t>ニチ</t>
    </rPh>
    <phoneticPr fontId="1"/>
  </si>
  <si>
    <t>【　様式１８　活用上の注意点　】</t>
    <rPh sb="2" eb="4">
      <t>ヨウシキ</t>
    </rPh>
    <rPh sb="7" eb="9">
      <t>カツヨウ</t>
    </rPh>
    <rPh sb="9" eb="10">
      <t>ジョウ</t>
    </rPh>
    <rPh sb="11" eb="13">
      <t>チュウイ</t>
    </rPh>
    <rPh sb="13" eb="14">
      <t>テン</t>
    </rPh>
    <phoneticPr fontId="1"/>
  </si>
  <si>
    <t>指導日の回数</t>
    <rPh sb="0" eb="3">
      <t>シドウビ</t>
    </rPh>
    <rPh sb="4" eb="6">
      <t>カイスウ</t>
    </rPh>
    <phoneticPr fontId="1"/>
  </si>
  <si>
    <t>→年間30回程度で計画する</t>
    <rPh sb="1" eb="3">
      <t>ネンカン</t>
    </rPh>
    <rPh sb="5" eb="6">
      <t>カイ</t>
    </rPh>
    <rPh sb="6" eb="8">
      <t>テイド</t>
    </rPh>
    <rPh sb="9" eb="11">
      <t>ケイカク</t>
    </rPh>
    <phoneticPr fontId="1"/>
  </si>
  <si>
    <t>山梨　太郎</t>
    <rPh sb="0" eb="2">
      <t>ヤマナシ</t>
    </rPh>
    <rPh sb="3" eb="5">
      <t>タロウ</t>
    </rPh>
    <phoneticPr fontId="1"/>
  </si>
  <si>
    <t>山梨中</t>
    <rPh sb="0" eb="3">
      <t>ヤマナシチュウ</t>
    </rPh>
    <phoneticPr fontId="1"/>
  </si>
  <si>
    <t>甲州　花子</t>
    <rPh sb="0" eb="2">
      <t>コウシュウ</t>
    </rPh>
    <rPh sb="3" eb="5">
      <t>ハナコ</t>
    </rPh>
    <phoneticPr fontId="1"/>
  </si>
  <si>
    <t>笛吹　次郎</t>
    <rPh sb="0" eb="2">
      <t>フエフキ</t>
    </rPh>
    <rPh sb="3" eb="5">
      <t>ジロウ</t>
    </rPh>
    <phoneticPr fontId="1"/>
  </si>
  <si>
    <t>笛吹中</t>
    <rPh sb="0" eb="3">
      <t>フエフキチュウ</t>
    </rPh>
    <phoneticPr fontId="1"/>
  </si>
  <si>
    <t>吉田　三郎</t>
    <rPh sb="0" eb="2">
      <t>ヨシダ</t>
    </rPh>
    <rPh sb="3" eb="5">
      <t>サブロウ</t>
    </rPh>
    <phoneticPr fontId="1"/>
  </si>
  <si>
    <t>富士　さくら</t>
    <rPh sb="0" eb="2">
      <t>フジ</t>
    </rPh>
    <phoneticPr fontId="1"/>
  </si>
  <si>
    <t>富士中</t>
    <rPh sb="0" eb="3">
      <t>フジチュウ</t>
    </rPh>
    <phoneticPr fontId="1"/>
  </si>
  <si>
    <t>大月　四郎</t>
    <rPh sb="0" eb="2">
      <t>オオツキ</t>
    </rPh>
    <rPh sb="3" eb="5">
      <t>シロウ</t>
    </rPh>
    <phoneticPr fontId="1"/>
  </si>
  <si>
    <t>大月中</t>
    <rPh sb="0" eb="3">
      <t>オオツキチュウ</t>
    </rPh>
    <phoneticPr fontId="1"/>
  </si>
  <si>
    <t>月曜日</t>
    <rPh sb="0" eb="3">
      <t>ゲツヨウビ</t>
    </rPh>
    <phoneticPr fontId="1"/>
  </si>
  <si>
    <t>火曜日</t>
    <rPh sb="0" eb="3">
      <t>カヨウビ</t>
    </rPh>
    <phoneticPr fontId="1"/>
  </si>
  <si>
    <t>水曜日</t>
    <rPh sb="0" eb="1">
      <t>スイ</t>
    </rPh>
    <rPh sb="1" eb="3">
      <t>ヨウビ</t>
    </rPh>
    <phoneticPr fontId="1"/>
  </si>
  <si>
    <t>木曜日</t>
    <rPh sb="0" eb="3">
      <t>モクヨウビ</t>
    </rPh>
    <phoneticPr fontId="1"/>
  </si>
  <si>
    <t>基礎</t>
  </si>
  <si>
    <t>学経</t>
  </si>
  <si>
    <t>年間総時数</t>
    <rPh sb="0" eb="2">
      <t>ネンカン</t>
    </rPh>
    <rPh sb="2" eb="5">
      <t>ソウジスウ</t>
    </rPh>
    <phoneticPr fontId="1"/>
  </si>
  <si>
    <t>年間総時数</t>
    <rPh sb="0" eb="5">
      <t>ネンカンソウジスウ</t>
    </rPh>
    <phoneticPr fontId="1"/>
  </si>
  <si>
    <t>拠点校</t>
    <rPh sb="0" eb="3">
      <t>キョテンコウ</t>
    </rPh>
    <phoneticPr fontId="1"/>
  </si>
  <si>
    <t>校内</t>
    <rPh sb="0" eb="2">
      <t>コウナイ</t>
    </rPh>
    <phoneticPr fontId="1"/>
  </si>
  <si>
    <t>⓪</t>
    <phoneticPr fontId="1"/>
  </si>
  <si>
    <t>拠点校指導教員の指導</t>
    <phoneticPr fontId="1"/>
  </si>
  <si>
    <t>校内指導教員</t>
    <rPh sb="0" eb="2">
      <t>コウナイ</t>
    </rPh>
    <rPh sb="2" eb="4">
      <t>シドウ</t>
    </rPh>
    <rPh sb="4" eb="6">
      <t>キョウイン</t>
    </rPh>
    <phoneticPr fontId="1"/>
  </si>
  <si>
    <r>
      <t>計画　</t>
    </r>
    <r>
      <rPr>
        <sz val="9"/>
        <color rgb="FFC00000"/>
        <rFont val="ＭＳ 明朝"/>
        <family val="1"/>
        <charset val="128"/>
      </rPr>
      <t>１学期</t>
    </r>
    <rPh sb="0" eb="2">
      <t>ケイカク</t>
    </rPh>
    <rPh sb="4" eb="6">
      <t>ガッキ</t>
    </rPh>
    <phoneticPr fontId="1"/>
  </si>
  <si>
    <t>拠点校</t>
    <rPh sb="0" eb="2">
      <t>キョテン</t>
    </rPh>
    <rPh sb="2" eb="3">
      <t>コウ</t>
    </rPh>
    <phoneticPr fontId="1"/>
  </si>
  <si>
    <t>教科指導</t>
    <phoneticPr fontId="1"/>
  </si>
  <si>
    <r>
      <t xml:space="preserve">       </t>
    </r>
    <r>
      <rPr>
        <sz val="9"/>
        <color rgb="FF000000"/>
        <rFont val="ＭＳ 明朝"/>
        <family val="1"/>
        <charset val="128"/>
      </rPr>
      <t>合計</t>
    </r>
  </si>
  <si>
    <r>
      <t>計画　</t>
    </r>
    <r>
      <rPr>
        <sz val="9"/>
        <color rgb="FFC00000"/>
        <rFont val="ＭＳ 明朝"/>
        <family val="1"/>
        <charset val="128"/>
      </rPr>
      <t>２学期</t>
    </r>
    <rPh sb="0" eb="2">
      <t>ケイカク</t>
    </rPh>
    <rPh sb="4" eb="6">
      <t>ガッキ</t>
    </rPh>
    <phoneticPr fontId="1"/>
  </si>
  <si>
    <r>
      <t>計画　</t>
    </r>
    <r>
      <rPr>
        <sz val="9"/>
        <color rgb="FFC00000"/>
        <rFont val="ＭＳ 明朝"/>
        <family val="1"/>
        <charset val="128"/>
      </rPr>
      <t>３学期</t>
    </r>
    <rPh sb="0" eb="2">
      <t>ケイカク</t>
    </rPh>
    <rPh sb="4" eb="6">
      <t>ガッキ</t>
    </rPh>
    <phoneticPr fontId="1"/>
  </si>
  <si>
    <r>
      <t>校内研修
　計画時
　</t>
    </r>
    <r>
      <rPr>
        <b/>
        <sz val="12"/>
        <color rgb="FFC00000"/>
        <rFont val="ＭＳ 明朝"/>
        <family val="1"/>
        <charset val="128"/>
      </rPr>
      <t>年間</t>
    </r>
    <r>
      <rPr>
        <b/>
        <sz val="12"/>
        <rFont val="ＭＳ 明朝"/>
        <family val="1"/>
        <charset val="128"/>
      </rPr>
      <t xml:space="preserve">
　指導時間数</t>
    </r>
    <rPh sb="0" eb="4">
      <t>コウナイケンシュウ</t>
    </rPh>
    <rPh sb="6" eb="8">
      <t>ケイカク</t>
    </rPh>
    <rPh sb="8" eb="9">
      <t>ジ</t>
    </rPh>
    <rPh sb="11" eb="13">
      <t>ネンカン</t>
    </rPh>
    <rPh sb="15" eb="17">
      <t>シドウ</t>
    </rPh>
    <rPh sb="17" eb="20">
      <t>ジカンスウ</t>
    </rPh>
    <phoneticPr fontId="1"/>
  </si>
  <si>
    <t>１学期のシートの表の下の各学期ごとの計画時数を入力する。（→　他のシートに反映）</t>
    <rPh sb="1" eb="3">
      <t>ガッキ</t>
    </rPh>
    <rPh sb="8" eb="9">
      <t>オモテ</t>
    </rPh>
    <rPh sb="9" eb="10">
      <t>カヒョウ</t>
    </rPh>
    <rPh sb="10" eb="11">
      <t>シタ</t>
    </rPh>
    <rPh sb="12" eb="13">
      <t>カク</t>
    </rPh>
    <rPh sb="13" eb="15">
      <t>ガッキ</t>
    </rPh>
    <rPh sb="18" eb="22">
      <t>ケイカクジスウ</t>
    </rPh>
    <rPh sb="23" eb="25">
      <t>ニュウリョク</t>
    </rPh>
    <rPh sb="31" eb="32">
      <t>ホカ</t>
    </rPh>
    <rPh sb="37" eb="39">
      <t>ハンエイケイカク</t>
    </rPh>
    <phoneticPr fontId="1"/>
  </si>
  <si>
    <t>１学期、１週目の氏名、学校名、指導する曜日、１週目の日付を、初任者ごとに入力する。（→　他のセルやシートに反映）</t>
    <rPh sb="1" eb="3">
      <t>ガッキ</t>
    </rPh>
    <rPh sb="5" eb="6">
      <t>シュウ</t>
    </rPh>
    <rPh sb="6" eb="7">
      <t>メ</t>
    </rPh>
    <rPh sb="8" eb="10">
      <t>シメイ</t>
    </rPh>
    <rPh sb="11" eb="14">
      <t>ガッコウメイ</t>
    </rPh>
    <rPh sb="15" eb="17">
      <t>シドウ</t>
    </rPh>
    <rPh sb="19" eb="21">
      <t>ヨウビ</t>
    </rPh>
    <rPh sb="23" eb="25">
      <t>シュウメ</t>
    </rPh>
    <rPh sb="26" eb="28">
      <t>ヒヅケ</t>
    </rPh>
    <rPh sb="30" eb="33">
      <t>ショニンシャ</t>
    </rPh>
    <rPh sb="36" eb="38">
      <t>ニュウリョク</t>
    </rPh>
    <rPh sb="44" eb="45">
      <t>ホカ</t>
    </rPh>
    <rPh sb="53" eb="55">
      <t>ハンエイ</t>
    </rPh>
    <phoneticPr fontId="1"/>
  </si>
  <si>
    <t>校内研修　指導実績時数</t>
    <rPh sb="0" eb="4">
      <t>コウナイケンシュウ</t>
    </rPh>
    <rPh sb="5" eb="11">
      <t>シドウジッセキジスウ</t>
    </rPh>
    <phoneticPr fontId="1"/>
  </si>
  <si>
    <t>計画</t>
    <rPh sb="0" eb="2">
      <t>ケイカク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</si>
</sst>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eneral&quot;回&quot;"/>
  </numFmts>
  <fonts count="30" x14ac:knownFonts="1">
    <font>
      <sz val="11"/>
      <color theme="1"/>
      <name val="ＭＳ Ｐゴシック"/>
      <family val="2"/>
      <charset val="128"/>
      <scheme val="minor"/>
    </font>
    <font>
      <sz val="6"/>
      <name val="ＭＳ Ｐゴシック"/>
      <family val="2"/>
      <charset val="128"/>
      <scheme val="minor"/>
    </font>
    <font>
      <sz val="9"/>
      <color rgb="FF000000"/>
      <name val="ＭＳ 明朝"/>
      <family val="1"/>
      <charset val="128"/>
    </font>
    <font>
      <sz val="9"/>
      <color rgb="FF000000"/>
      <name val="Times New Roman"/>
      <family val="1"/>
    </font>
    <font>
      <sz val="9"/>
      <color theme="1"/>
      <name val="ＭＳ Ｐゴシック"/>
      <family val="3"/>
      <charset val="128"/>
      <scheme val="minor"/>
    </font>
    <font>
      <sz val="11"/>
      <color rgb="FF000000"/>
      <name val="Times New Roman"/>
      <family val="1"/>
    </font>
    <font>
      <sz val="9"/>
      <color theme="1"/>
      <name val="ＭＳ Ｐゴシック"/>
      <family val="2"/>
      <charset val="128"/>
      <scheme val="minor"/>
    </font>
    <font>
      <sz val="11"/>
      <color theme="1"/>
      <name val="ＭＳ Ｐゴシック"/>
      <family val="3"/>
      <charset val="128"/>
      <scheme val="minor"/>
    </font>
    <font>
      <sz val="11"/>
      <color rgb="FF000000"/>
      <name val="ＭＳ Ｐゴシック"/>
      <family val="3"/>
      <charset val="128"/>
      <scheme val="minor"/>
    </font>
    <font>
      <sz val="11"/>
      <color rgb="FFFF0000"/>
      <name val="ＭＳ Ｐゴシック"/>
      <family val="3"/>
      <charset val="128"/>
      <scheme val="minor"/>
    </font>
    <font>
      <sz val="11"/>
      <color rgb="FF000000"/>
      <name val="ＭＳ 明朝"/>
      <family val="1"/>
      <charset val="128"/>
    </font>
    <font>
      <sz val="11"/>
      <color rgb="FF000000"/>
      <name val="ＭＳ Ｐゴシック"/>
      <family val="3"/>
      <charset val="128"/>
    </font>
    <font>
      <sz val="12"/>
      <color theme="1"/>
      <name val="ＭＳ Ｐゴシック"/>
      <family val="2"/>
      <charset val="128"/>
      <scheme val="minor"/>
    </font>
    <font>
      <sz val="10"/>
      <color theme="1"/>
      <name val="ＭＳ Ｐゴシック"/>
      <family val="3"/>
      <charset val="128"/>
      <scheme val="minor"/>
    </font>
    <font>
      <sz val="10"/>
      <color theme="1"/>
      <name val="ＭＳ Ｐゴシック"/>
      <family val="2"/>
      <charset val="128"/>
      <scheme val="minor"/>
    </font>
    <font>
      <sz val="11"/>
      <name val="ＭＳ Ｐゴシック"/>
      <family val="3"/>
      <charset val="128"/>
      <scheme val="minor"/>
    </font>
    <font>
      <b/>
      <sz val="11"/>
      <color theme="1"/>
      <name val="ＭＳ Ｐゴシック"/>
      <family val="3"/>
      <charset val="128"/>
      <scheme val="minor"/>
    </font>
    <font>
      <sz val="10.5"/>
      <color theme="1"/>
      <name val="ＭＳ Ｐゴシック"/>
      <family val="2"/>
      <charset val="128"/>
      <scheme val="minor"/>
    </font>
    <font>
      <sz val="11"/>
      <color rgb="FFFF0000"/>
      <name val="ＭＳ Ｐゴシック"/>
      <family val="2"/>
      <charset val="128"/>
      <scheme val="minor"/>
    </font>
    <font>
      <b/>
      <sz val="12"/>
      <color theme="1"/>
      <name val="ＭＳ Ｐゴシック"/>
      <family val="3"/>
      <charset val="128"/>
      <scheme val="minor"/>
    </font>
    <font>
      <sz val="12"/>
      <color theme="1"/>
      <name val="ＭＳ Ｐゴシック"/>
      <family val="3"/>
      <charset val="128"/>
      <scheme val="minor"/>
    </font>
    <font>
      <sz val="12"/>
      <color rgb="FFFF0000"/>
      <name val="ＭＳ Ｐゴシック"/>
      <family val="2"/>
      <charset val="128"/>
      <scheme val="minor"/>
    </font>
    <font>
      <b/>
      <sz val="11"/>
      <name val="ＭＳ Ｐゴシック"/>
      <family val="3"/>
      <charset val="128"/>
      <scheme val="minor"/>
    </font>
    <font>
      <sz val="11"/>
      <name val="ＭＳ Ｐゴシック"/>
      <family val="2"/>
      <charset val="128"/>
      <scheme val="minor"/>
    </font>
    <font>
      <sz val="12"/>
      <color theme="1"/>
      <name val="ＭＳ Ｐゴシック"/>
      <family val="2"/>
      <charset val="128"/>
    </font>
    <font>
      <b/>
      <sz val="12"/>
      <name val="ＭＳ 明朝"/>
      <family val="1"/>
      <charset val="128"/>
    </font>
    <font>
      <b/>
      <sz val="12"/>
      <color rgb="FFC00000"/>
      <name val="ＭＳ 明朝"/>
      <family val="1"/>
      <charset val="128"/>
    </font>
    <font>
      <sz val="12"/>
      <name val="ＭＳ 明朝"/>
      <family val="1"/>
      <charset val="128"/>
    </font>
    <font>
      <sz val="9"/>
      <color rgb="FFC00000"/>
      <name val="ＭＳ 明朝"/>
      <family val="1"/>
      <charset val="128"/>
    </font>
    <font>
      <sz val="20"/>
      <color theme="1"/>
      <name val="ＭＳ Ｐゴシック"/>
      <family val="2"/>
      <charset val="128"/>
      <scheme val="minor"/>
    </font>
  </fonts>
  <fills count="16">
    <fill>
      <patternFill patternType="none"/>
    </fill>
    <fill>
      <patternFill patternType="gray125"/>
    </fill>
    <fill>
      <patternFill patternType="solid">
        <fgColor rgb="FFFFFF99"/>
        <bgColor indexed="64"/>
      </patternFill>
    </fill>
    <fill>
      <patternFill patternType="solid">
        <fgColor rgb="FFCCFF99"/>
        <bgColor indexed="64"/>
      </patternFill>
    </fill>
    <fill>
      <patternFill patternType="solid">
        <fgColor rgb="FFCCFFFF"/>
        <bgColor indexed="64"/>
      </patternFill>
    </fill>
    <fill>
      <patternFill patternType="solid">
        <fgColor rgb="FFFFCCCC"/>
        <bgColor indexed="64"/>
      </patternFill>
    </fill>
    <fill>
      <patternFill patternType="solid">
        <fgColor theme="0"/>
        <bgColor indexed="64"/>
      </patternFill>
    </fill>
    <fill>
      <patternFill patternType="solid">
        <fgColor rgb="FFFFCDE8"/>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rgb="FF99FF66"/>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rgb="FFFFDAD7"/>
        <bgColor indexed="64"/>
      </patternFill>
    </fill>
  </fills>
  <borders count="13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ck">
        <color auto="1"/>
      </left>
      <right/>
      <top style="thick">
        <color auto="1"/>
      </top>
      <bottom/>
      <diagonal/>
    </border>
    <border>
      <left/>
      <right/>
      <top style="thick">
        <color auto="1"/>
      </top>
      <bottom/>
      <diagonal/>
    </border>
    <border>
      <left style="thin">
        <color auto="1"/>
      </left>
      <right style="thick">
        <color auto="1"/>
      </right>
      <top style="thick">
        <color auto="1"/>
      </top>
      <bottom style="thin">
        <color auto="1"/>
      </bottom>
      <diagonal/>
    </border>
    <border>
      <left style="thick">
        <color auto="1"/>
      </left>
      <right/>
      <top/>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style="thin">
        <color auto="1"/>
      </bottom>
      <diagonal/>
    </border>
    <border>
      <left style="thin">
        <color auto="1"/>
      </left>
      <right/>
      <top/>
      <bottom/>
      <diagonal/>
    </border>
    <border>
      <left style="thick">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bottom style="thin">
        <color auto="1"/>
      </bottom>
      <diagonal/>
    </border>
    <border>
      <left style="thin">
        <color auto="1"/>
      </left>
      <right/>
      <top style="thick">
        <color auto="1"/>
      </top>
      <bottom style="thin">
        <color auto="1"/>
      </bottom>
      <diagonal/>
    </border>
    <border>
      <left style="thick">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ck">
        <color auto="1"/>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style="thick">
        <color auto="1"/>
      </left>
      <right style="thin">
        <color auto="1"/>
      </right>
      <top/>
      <bottom style="thick">
        <color auto="1"/>
      </bottom>
      <diagonal/>
    </border>
    <border>
      <left style="thin">
        <color auto="1"/>
      </left>
      <right style="thin">
        <color auto="1"/>
      </right>
      <top/>
      <bottom style="thick">
        <color auto="1"/>
      </bottom>
      <diagonal/>
    </border>
    <border>
      <left style="thin">
        <color auto="1"/>
      </left>
      <right style="thick">
        <color auto="1"/>
      </right>
      <top/>
      <bottom style="thick">
        <color auto="1"/>
      </bottom>
      <diagonal/>
    </border>
    <border>
      <left style="thin">
        <color auto="1"/>
      </left>
      <right/>
      <top/>
      <bottom style="thick">
        <color auto="1"/>
      </bottom>
      <diagonal/>
    </border>
    <border>
      <left/>
      <right style="thin">
        <color auto="1"/>
      </right>
      <top/>
      <bottom style="thick">
        <color auto="1"/>
      </bottom>
      <diagonal/>
    </border>
    <border>
      <left/>
      <right/>
      <top style="thick">
        <color auto="1"/>
      </top>
      <bottom style="thin">
        <color auto="1"/>
      </bottom>
      <diagonal/>
    </border>
    <border>
      <left style="thick">
        <color auto="1"/>
      </left>
      <right/>
      <top style="thick">
        <color auto="1"/>
      </top>
      <bottom style="thin">
        <color auto="1"/>
      </bottom>
      <diagonal/>
    </border>
    <border>
      <left style="thick">
        <color auto="1"/>
      </left>
      <right/>
      <top/>
      <bottom style="thin">
        <color auto="1"/>
      </bottom>
      <diagonal/>
    </border>
    <border diagonalUp="1">
      <left style="thick">
        <color auto="1"/>
      </left>
      <right style="thin">
        <color auto="1"/>
      </right>
      <top style="thin">
        <color auto="1"/>
      </top>
      <bottom style="thin">
        <color auto="1"/>
      </bottom>
      <diagonal style="thin">
        <color auto="1"/>
      </diagonal>
    </border>
    <border diagonalUp="1">
      <left style="thin">
        <color auto="1"/>
      </left>
      <right style="thin">
        <color auto="1"/>
      </right>
      <top style="thin">
        <color auto="1"/>
      </top>
      <bottom style="thin">
        <color auto="1"/>
      </bottom>
      <diagonal style="thin">
        <color auto="1"/>
      </diagonal>
    </border>
    <border diagonalUp="1">
      <left style="thin">
        <color auto="1"/>
      </left>
      <right style="thick">
        <color auto="1"/>
      </right>
      <top style="thin">
        <color auto="1"/>
      </top>
      <bottom style="thin">
        <color auto="1"/>
      </bottom>
      <diagonal style="thin">
        <color auto="1"/>
      </diagonal>
    </border>
    <border diagonalUp="1">
      <left style="thick">
        <color auto="1"/>
      </left>
      <right style="thin">
        <color auto="1"/>
      </right>
      <top style="thin">
        <color auto="1"/>
      </top>
      <bottom style="double">
        <color auto="1"/>
      </bottom>
      <diagonal style="thin">
        <color auto="1"/>
      </diagonal>
    </border>
    <border diagonalUp="1">
      <left style="thin">
        <color auto="1"/>
      </left>
      <right style="thin">
        <color auto="1"/>
      </right>
      <top style="thin">
        <color auto="1"/>
      </top>
      <bottom style="double">
        <color auto="1"/>
      </bottom>
      <diagonal style="thin">
        <color auto="1"/>
      </diagonal>
    </border>
    <border diagonalUp="1">
      <left style="thin">
        <color auto="1"/>
      </left>
      <right style="thick">
        <color auto="1"/>
      </right>
      <top style="thin">
        <color auto="1"/>
      </top>
      <bottom style="double">
        <color auto="1"/>
      </bottom>
      <diagonal style="thin">
        <color auto="1"/>
      </diagonal>
    </border>
    <border>
      <left/>
      <right style="thick">
        <color auto="1"/>
      </right>
      <top/>
      <bottom/>
      <diagonal/>
    </border>
    <border>
      <left/>
      <right/>
      <top/>
      <bottom style="thick">
        <color auto="1"/>
      </bottom>
      <diagonal/>
    </border>
    <border>
      <left/>
      <right style="thick">
        <color auto="1"/>
      </right>
      <top/>
      <bottom style="thick">
        <color auto="1"/>
      </bottom>
      <diagonal/>
    </border>
    <border>
      <left style="thick">
        <color auto="1"/>
      </left>
      <right style="thin">
        <color auto="1"/>
      </right>
      <top style="thin">
        <color auto="1"/>
      </top>
      <bottom style="thick">
        <color auto="1"/>
      </bottom>
      <diagonal/>
    </border>
    <border>
      <left/>
      <right style="thick">
        <color auto="1"/>
      </right>
      <top style="thick">
        <color auto="1"/>
      </top>
      <bottom/>
      <diagonal/>
    </border>
    <border>
      <left style="thin">
        <color auto="1"/>
      </left>
      <right style="thick">
        <color auto="1"/>
      </right>
      <top style="thin">
        <color auto="1"/>
      </top>
      <bottom style="thick">
        <color auto="1"/>
      </bottom>
      <diagonal/>
    </border>
    <border>
      <left style="thick">
        <color auto="1"/>
      </left>
      <right/>
      <top style="thick">
        <color auto="1"/>
      </top>
      <bottom style="thick">
        <color auto="1"/>
      </bottom>
      <diagonal/>
    </border>
    <border>
      <left/>
      <right style="thick">
        <color auto="1"/>
      </right>
      <top style="thick">
        <color auto="1"/>
      </top>
      <bottom style="thick">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ck">
        <color auto="1"/>
      </left>
      <right/>
      <top/>
      <bottom style="thick">
        <color auto="1"/>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diagonalUp="1">
      <left style="thin">
        <color auto="1"/>
      </left>
      <right/>
      <top style="thin">
        <color auto="1"/>
      </top>
      <bottom style="thin">
        <color auto="1"/>
      </bottom>
      <diagonal style="thin">
        <color auto="1"/>
      </diagonal>
    </border>
    <border diagonalUp="1">
      <left style="thin">
        <color auto="1"/>
      </left>
      <right/>
      <top style="thin">
        <color auto="1"/>
      </top>
      <bottom style="double">
        <color auto="1"/>
      </bottom>
      <diagonal style="thin">
        <color auto="1"/>
      </diagonal>
    </border>
    <border>
      <left/>
      <right style="thin">
        <color auto="1"/>
      </right>
      <top style="thick">
        <color auto="1"/>
      </top>
      <bottom/>
      <diagonal/>
    </border>
    <border>
      <left/>
      <right/>
      <top/>
      <bottom style="thin">
        <color auto="1"/>
      </bottom>
      <diagonal/>
    </border>
    <border>
      <left/>
      <right style="thin">
        <color auto="1"/>
      </right>
      <top/>
      <bottom style="thin">
        <color auto="1"/>
      </bottom>
      <diagonal/>
    </border>
    <border>
      <left style="thick">
        <color auto="1"/>
      </left>
      <right style="thick">
        <color auto="1"/>
      </right>
      <top style="thin">
        <color auto="1"/>
      </top>
      <bottom style="thin">
        <color auto="1"/>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thick">
        <color auto="1"/>
      </left>
      <right style="thin">
        <color auto="1"/>
      </right>
      <top/>
      <bottom style="thin">
        <color auto="1"/>
      </bottom>
      <diagonal/>
    </border>
    <border>
      <left/>
      <right/>
      <top style="thick">
        <color auto="1"/>
      </top>
      <bottom style="thick">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ck">
        <color auto="1"/>
      </left>
      <right/>
      <top style="thin">
        <color auto="1"/>
      </top>
      <bottom/>
      <diagonal/>
    </border>
    <border>
      <left/>
      <right style="thick">
        <color auto="1"/>
      </right>
      <top style="thin">
        <color auto="1"/>
      </top>
      <bottom/>
      <diagonal/>
    </border>
    <border>
      <left style="thick">
        <color auto="1"/>
      </left>
      <right style="thick">
        <color auto="1"/>
      </right>
      <top style="medium">
        <color auto="1"/>
      </top>
      <bottom/>
      <diagonal/>
    </border>
    <border>
      <left style="thick">
        <color auto="1"/>
      </left>
      <right/>
      <top style="medium">
        <color auto="1"/>
      </top>
      <bottom/>
      <diagonal/>
    </border>
    <border>
      <left/>
      <right/>
      <top style="medium">
        <color auto="1"/>
      </top>
      <bottom/>
      <diagonal/>
    </border>
    <border>
      <left style="thin">
        <color auto="1"/>
      </left>
      <right style="thick">
        <color auto="1"/>
      </right>
      <top style="medium">
        <color auto="1"/>
      </top>
      <bottom/>
      <diagonal/>
    </border>
    <border>
      <left style="thin">
        <color auto="1"/>
      </left>
      <right/>
      <top style="medium">
        <color auto="1"/>
      </top>
      <bottom/>
      <diagonal/>
    </border>
    <border>
      <left/>
      <right style="thin">
        <color auto="1"/>
      </right>
      <top style="thick">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auto="1"/>
      </left>
      <right style="medium">
        <color indexed="64"/>
      </right>
      <top style="medium">
        <color indexed="64"/>
      </top>
      <bottom/>
      <diagonal/>
    </border>
    <border>
      <left style="medium">
        <color indexed="64"/>
      </left>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double">
        <color auto="1"/>
      </bottom>
      <diagonal/>
    </border>
    <border>
      <left style="thin">
        <color auto="1"/>
      </left>
      <right style="medium">
        <color indexed="64"/>
      </right>
      <top style="thin">
        <color auto="1"/>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style="thin">
        <color auto="1"/>
      </left>
      <right style="medium">
        <color indexed="64"/>
      </right>
      <top/>
      <bottom style="medium">
        <color indexed="64"/>
      </bottom>
      <diagonal/>
    </border>
    <border>
      <left style="thick">
        <color auto="1"/>
      </left>
      <right style="thin">
        <color auto="1"/>
      </right>
      <top style="double">
        <color auto="1"/>
      </top>
      <bottom style="thick">
        <color indexed="64"/>
      </bottom>
      <diagonal/>
    </border>
    <border>
      <left style="thin">
        <color auto="1"/>
      </left>
      <right style="thin">
        <color auto="1"/>
      </right>
      <top style="double">
        <color auto="1"/>
      </top>
      <bottom style="thick">
        <color indexed="64"/>
      </bottom>
      <diagonal/>
    </border>
    <border>
      <left style="thin">
        <color auto="1"/>
      </left>
      <right/>
      <top style="double">
        <color auto="1"/>
      </top>
      <bottom style="thick">
        <color indexed="64"/>
      </bottom>
      <diagonal/>
    </border>
    <border>
      <left style="thin">
        <color auto="1"/>
      </left>
      <right style="thick">
        <color auto="1"/>
      </right>
      <top style="double">
        <color auto="1"/>
      </top>
      <bottom style="thick">
        <color indexed="64"/>
      </bottom>
      <diagonal/>
    </border>
    <border>
      <left style="thin">
        <color auto="1"/>
      </left>
      <right style="thick">
        <color indexed="64"/>
      </right>
      <top style="thick">
        <color auto="1"/>
      </top>
      <bottom/>
      <diagonal/>
    </border>
    <border>
      <left style="thick">
        <color auto="1"/>
      </left>
      <right style="double">
        <color indexed="64"/>
      </right>
      <top style="thin">
        <color auto="1"/>
      </top>
      <bottom style="thin">
        <color auto="1"/>
      </bottom>
      <diagonal/>
    </border>
    <border>
      <left style="thin">
        <color auto="1"/>
      </left>
      <right style="thick">
        <color indexed="64"/>
      </right>
      <top style="double">
        <color auto="1"/>
      </top>
      <bottom style="medium">
        <color auto="1"/>
      </bottom>
      <diagonal/>
    </border>
    <border>
      <left style="thick">
        <color indexed="64"/>
      </left>
      <right/>
      <top style="medium">
        <color indexed="64"/>
      </top>
      <bottom style="thin">
        <color auto="1"/>
      </bottom>
      <diagonal/>
    </border>
    <border>
      <left style="thin">
        <color auto="1"/>
      </left>
      <right style="medium">
        <color indexed="64"/>
      </right>
      <top/>
      <bottom/>
      <diagonal/>
    </border>
    <border>
      <left style="medium">
        <color indexed="64"/>
      </left>
      <right style="thin">
        <color auto="1"/>
      </right>
      <top/>
      <bottom/>
      <diagonal/>
    </border>
    <border>
      <left style="medium">
        <color indexed="64"/>
      </left>
      <right style="thin">
        <color auto="1"/>
      </right>
      <top style="double">
        <color auto="1"/>
      </top>
      <bottom style="thick">
        <color indexed="64"/>
      </bottom>
      <diagonal/>
    </border>
    <border diagonalUp="1">
      <left style="medium">
        <color indexed="64"/>
      </left>
      <right style="medium">
        <color indexed="64"/>
      </right>
      <top style="thin">
        <color auto="1"/>
      </top>
      <bottom style="medium">
        <color indexed="64"/>
      </bottom>
      <diagonal style="thin">
        <color indexed="64"/>
      </diagonal>
    </border>
    <border diagonalUp="1">
      <left style="medium">
        <color indexed="64"/>
      </left>
      <right style="medium">
        <color indexed="64"/>
      </right>
      <top style="thin">
        <color auto="1"/>
      </top>
      <bottom style="thin">
        <color auto="1"/>
      </bottom>
      <diagonal style="thin">
        <color indexed="64"/>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style="thin">
        <color auto="1"/>
      </bottom>
      <diagonal/>
    </border>
    <border>
      <left style="thick">
        <color rgb="FF000000"/>
      </left>
      <right style="thick">
        <color rgb="FF000000"/>
      </right>
      <top style="thick">
        <color rgb="FF000000"/>
      </top>
      <bottom/>
      <diagonal/>
    </border>
    <border>
      <left/>
      <right style="medium">
        <color rgb="FF000000"/>
      </right>
      <top style="thick">
        <color rgb="FF000000"/>
      </top>
      <bottom/>
      <diagonal/>
    </border>
    <border>
      <left style="medium">
        <color rgb="FF000000"/>
      </left>
      <right/>
      <top style="thick">
        <color rgb="FF000000"/>
      </top>
      <bottom/>
      <diagonal/>
    </border>
    <border>
      <left style="medium">
        <color rgb="FF000000"/>
      </left>
      <right style="medium">
        <color rgb="FF000000"/>
      </right>
      <top style="medium">
        <color rgb="FF000000"/>
      </top>
      <bottom style="medium">
        <color rgb="FF000000"/>
      </bottom>
      <diagonal/>
    </border>
    <border>
      <left style="thick">
        <color rgb="FF000000"/>
      </left>
      <right style="thick">
        <color rgb="FF000000"/>
      </right>
      <top/>
      <bottom style="thick">
        <color rgb="FF000000"/>
      </bottom>
      <diagonal/>
    </border>
    <border>
      <left/>
      <right style="medium">
        <color rgb="FF000000"/>
      </right>
      <top/>
      <bottom style="thick">
        <color rgb="FF000000"/>
      </bottom>
      <diagonal/>
    </border>
    <border>
      <left style="medium">
        <color rgb="FF000000"/>
      </left>
      <right/>
      <top/>
      <bottom style="thick">
        <color rgb="FF000000"/>
      </bottom>
      <diagonal/>
    </border>
    <border>
      <left style="thick">
        <color rgb="FF000000"/>
      </left>
      <right style="thick">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thick">
        <color rgb="FF000000"/>
      </right>
      <top style="medium">
        <color rgb="FF000000"/>
      </top>
      <bottom style="medium">
        <color rgb="FF000000"/>
      </bottom>
      <diagonal/>
    </border>
    <border>
      <left/>
      <right style="medium">
        <color rgb="FF000000"/>
      </right>
      <top/>
      <bottom/>
      <diagonal/>
    </border>
    <border>
      <left style="thick">
        <color rgb="FF000000"/>
      </left>
      <right style="thick">
        <color rgb="FF000000"/>
      </right>
      <top style="medium">
        <color rgb="FF000000"/>
      </top>
      <bottom/>
      <diagonal/>
    </border>
    <border>
      <left/>
      <right style="medium">
        <color rgb="FF000000"/>
      </right>
      <top style="thick">
        <color rgb="FF000000"/>
      </top>
      <bottom style="thick">
        <color rgb="FF000000"/>
      </bottom>
      <diagonal/>
    </border>
    <border>
      <left style="medium">
        <color rgb="FF000000"/>
      </left>
      <right/>
      <top style="thick">
        <color rgb="FF000000"/>
      </top>
      <bottom style="thick">
        <color rgb="FF000000"/>
      </bottom>
      <diagonal/>
    </border>
    <border>
      <left style="thick">
        <color rgb="FF000000"/>
      </left>
      <right style="thick">
        <color rgb="FF000000"/>
      </right>
      <top style="thick">
        <color rgb="FF000000"/>
      </top>
      <bottom style="thick">
        <color rgb="FF000000"/>
      </bottom>
      <diagonal/>
    </border>
    <border>
      <left/>
      <right/>
      <top style="medium">
        <color rgb="FF000000"/>
      </top>
      <bottom/>
      <diagonal/>
    </border>
  </borders>
  <cellStyleXfs count="1">
    <xf numFmtId="0" fontId="0" fillId="0" borderId="0">
      <alignment vertical="center"/>
    </xf>
  </cellStyleXfs>
  <cellXfs count="48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5" xfId="0" applyBorder="1">
      <alignment vertical="center"/>
    </xf>
    <xf numFmtId="56" fontId="0" fillId="0" borderId="7" xfId="0" applyNumberFormat="1" applyBorder="1" applyAlignment="1">
      <alignment horizontal="left" vertical="center"/>
    </xf>
    <xf numFmtId="0" fontId="0" fillId="0" borderId="8" xfId="0" applyBorder="1">
      <alignment vertical="center"/>
    </xf>
    <xf numFmtId="0" fontId="0" fillId="0" borderId="7" xfId="0" applyBorder="1">
      <alignment vertical="center"/>
    </xf>
    <xf numFmtId="0" fontId="0" fillId="0" borderId="7" xfId="0" applyBorder="1" applyAlignment="1">
      <alignment vertical="center" wrapText="1"/>
    </xf>
    <xf numFmtId="0" fontId="0" fillId="0" borderId="9" xfId="0" applyBorder="1">
      <alignment vertical="center"/>
    </xf>
    <xf numFmtId="0" fontId="0" fillId="0" borderId="10" xfId="0" applyBorder="1">
      <alignment vertical="center"/>
    </xf>
    <xf numFmtId="0" fontId="0" fillId="3" borderId="2" xfId="0" applyFill="1" applyBorder="1">
      <alignment vertical="center"/>
    </xf>
    <xf numFmtId="0" fontId="0" fillId="3" borderId="8" xfId="0" applyFill="1" applyBorder="1">
      <alignment vertical="center"/>
    </xf>
    <xf numFmtId="0" fontId="0" fillId="3" borderId="1" xfId="0" applyFill="1" applyBorder="1">
      <alignment vertical="center"/>
    </xf>
    <xf numFmtId="0" fontId="0" fillId="3" borderId="7" xfId="0" applyFill="1" applyBorder="1">
      <alignment vertical="center"/>
    </xf>
    <xf numFmtId="0" fontId="0" fillId="3" borderId="7" xfId="0" applyFill="1" applyBorder="1" applyAlignment="1">
      <alignment vertical="center" wrapText="1"/>
    </xf>
    <xf numFmtId="0" fontId="0" fillId="3" borderId="0" xfId="0" applyFill="1">
      <alignment vertical="center"/>
    </xf>
    <xf numFmtId="0" fontId="0" fillId="4" borderId="6" xfId="0" applyFill="1" applyBorder="1">
      <alignment vertical="center"/>
    </xf>
    <xf numFmtId="0" fontId="0" fillId="4" borderId="0" xfId="0" applyFill="1">
      <alignment vertical="center"/>
    </xf>
    <xf numFmtId="56" fontId="0" fillId="4" borderId="7" xfId="0" applyNumberFormat="1" applyFill="1" applyBorder="1" applyAlignment="1">
      <alignment horizontal="left" vertical="center"/>
    </xf>
    <xf numFmtId="0" fontId="0" fillId="4" borderId="5" xfId="0" applyFill="1"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4" xfId="0" applyBorder="1" applyAlignment="1">
      <alignment horizontal="left" vertical="center"/>
    </xf>
    <xf numFmtId="56" fontId="0" fillId="0" borderId="13" xfId="0" applyNumberFormat="1" applyBorder="1" applyAlignment="1">
      <alignment horizontal="left" vertical="center"/>
    </xf>
    <xf numFmtId="0" fontId="0" fillId="0" borderId="15" xfId="0" applyBorder="1">
      <alignment vertical="center"/>
    </xf>
    <xf numFmtId="0" fontId="0" fillId="3" borderId="15" xfId="0" applyFill="1" applyBorder="1">
      <alignment vertical="center"/>
    </xf>
    <xf numFmtId="0" fontId="0" fillId="0" borderId="16" xfId="0" applyBorder="1">
      <alignment vertical="center"/>
    </xf>
    <xf numFmtId="0" fontId="0" fillId="0" borderId="17" xfId="0" applyBorder="1">
      <alignment vertical="center"/>
    </xf>
    <xf numFmtId="56" fontId="0" fillId="5" borderId="2" xfId="0" applyNumberFormat="1" applyFill="1" applyBorder="1" applyAlignment="1">
      <alignment horizontal="left" vertical="center"/>
    </xf>
    <xf numFmtId="0" fontId="0" fillId="0" borderId="2" xfId="0" applyBorder="1" applyAlignment="1">
      <alignment vertical="center" wrapText="1"/>
    </xf>
    <xf numFmtId="0" fontId="0" fillId="3" borderId="2" xfId="0" applyFill="1" applyBorder="1" applyAlignment="1">
      <alignment vertical="center" wrapText="1"/>
    </xf>
    <xf numFmtId="0" fontId="0" fillId="5" borderId="19" xfId="0" applyFill="1" applyBorder="1">
      <alignment vertical="center"/>
    </xf>
    <xf numFmtId="56" fontId="0" fillId="2" borderId="2" xfId="0" applyNumberFormat="1" applyFill="1" applyBorder="1" applyAlignment="1">
      <alignment horizontal="left" vertical="center"/>
    </xf>
    <xf numFmtId="0" fontId="0" fillId="2" borderId="19" xfId="0" applyFill="1" applyBorder="1">
      <alignment vertical="center"/>
    </xf>
    <xf numFmtId="0" fontId="0" fillId="0" borderId="20" xfId="0" applyBorder="1">
      <alignment vertical="center"/>
    </xf>
    <xf numFmtId="0" fontId="0" fillId="0" borderId="21" xfId="0" applyBorder="1">
      <alignment vertical="center"/>
    </xf>
    <xf numFmtId="0" fontId="0" fillId="0" borderId="22" xfId="0" applyBorder="1" applyAlignment="1">
      <alignment vertical="center" wrapText="1"/>
    </xf>
    <xf numFmtId="0" fontId="0" fillId="0" borderId="23" xfId="0" applyBorder="1">
      <alignment vertical="center"/>
    </xf>
    <xf numFmtId="0" fontId="0" fillId="0" borderId="24" xfId="0" applyBorder="1" applyAlignment="1">
      <alignment vertical="center" wrapText="1"/>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0" fillId="4" borderId="17" xfId="0" applyFill="1" applyBorder="1">
      <alignment vertical="center"/>
    </xf>
    <xf numFmtId="0" fontId="0" fillId="5" borderId="0" xfId="0" applyFill="1">
      <alignment vertical="center"/>
    </xf>
    <xf numFmtId="0" fontId="0" fillId="5" borderId="12" xfId="0" applyFill="1" applyBorder="1">
      <alignment vertical="center"/>
    </xf>
    <xf numFmtId="0" fontId="0" fillId="0" borderId="6" xfId="0" applyBorder="1">
      <alignment vertical="center"/>
    </xf>
    <xf numFmtId="0" fontId="0" fillId="2" borderId="0" xfId="0" applyFill="1">
      <alignment vertical="center"/>
    </xf>
    <xf numFmtId="0" fontId="0" fillId="2" borderId="12" xfId="0" applyFill="1" applyBorder="1">
      <alignment vertical="center"/>
    </xf>
    <xf numFmtId="0" fontId="0" fillId="0" borderId="28" xfId="0" applyBorder="1">
      <alignment vertical="center"/>
    </xf>
    <xf numFmtId="0" fontId="0" fillId="0" borderId="29" xfId="0" applyBorder="1">
      <alignment vertical="center"/>
    </xf>
    <xf numFmtId="0" fontId="0" fillId="5" borderId="30" xfId="0" applyFill="1"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vertical="center" wrapText="1"/>
    </xf>
    <xf numFmtId="0" fontId="0" fillId="3" borderId="33" xfId="0" applyFill="1" applyBorder="1">
      <alignment vertical="center"/>
    </xf>
    <xf numFmtId="0" fontId="0" fillId="3" borderId="34" xfId="0" applyFill="1" applyBorder="1">
      <alignment vertical="center"/>
    </xf>
    <xf numFmtId="0" fontId="0" fillId="3" borderId="35" xfId="0" applyFill="1" applyBorder="1" applyAlignment="1">
      <alignment vertical="center" wrapText="1"/>
    </xf>
    <xf numFmtId="0" fontId="0" fillId="3" borderId="35" xfId="0" applyFill="1" applyBorder="1">
      <alignment vertical="center"/>
    </xf>
    <xf numFmtId="0" fontId="0" fillId="0" borderId="36" xfId="0" applyBorder="1">
      <alignment vertical="center"/>
    </xf>
    <xf numFmtId="0" fontId="0" fillId="0" borderId="37" xfId="0" applyBorder="1">
      <alignment vertical="center"/>
    </xf>
    <xf numFmtId="0" fontId="0" fillId="0" borderId="38" xfId="0" applyBorder="1" applyAlignment="1">
      <alignment vertical="center" wrapText="1"/>
    </xf>
    <xf numFmtId="0" fontId="0" fillId="4" borderId="3" xfId="0" applyFill="1" applyBorder="1">
      <alignment vertical="center"/>
    </xf>
    <xf numFmtId="0" fontId="0" fillId="4" borderId="4" xfId="0" applyFill="1" applyBorder="1">
      <alignment vertical="center"/>
    </xf>
    <xf numFmtId="0" fontId="0" fillId="2" borderId="4" xfId="0" applyFill="1" applyBorder="1">
      <alignment vertical="center"/>
    </xf>
    <xf numFmtId="0" fontId="0" fillId="5" borderId="4" xfId="0" applyFill="1" applyBorder="1">
      <alignment vertical="center"/>
    </xf>
    <xf numFmtId="0" fontId="0" fillId="0" borderId="31" xfId="0" applyBorder="1">
      <alignment vertical="center"/>
    </xf>
    <xf numFmtId="0" fontId="0" fillId="0" borderId="30" xfId="0" applyBorder="1">
      <alignment vertical="center"/>
    </xf>
    <xf numFmtId="0" fontId="0" fillId="0" borderId="40" xfId="0" applyBorder="1">
      <alignment vertical="center"/>
    </xf>
    <xf numFmtId="0" fontId="0" fillId="0" borderId="41" xfId="0" applyBorder="1">
      <alignment vertical="center"/>
    </xf>
    <xf numFmtId="0" fontId="0" fillId="0" borderId="42" xfId="0" applyBorder="1">
      <alignment vertical="center"/>
    </xf>
    <xf numFmtId="0" fontId="0" fillId="4" borderId="43" xfId="0" applyFill="1" applyBorder="1">
      <alignment vertical="center"/>
    </xf>
    <xf numFmtId="0" fontId="0" fillId="0" borderId="44" xfId="0" applyBorder="1">
      <alignment vertical="center"/>
    </xf>
    <xf numFmtId="0" fontId="0" fillId="5" borderId="3" xfId="0" applyFill="1" applyBorder="1">
      <alignment vertical="center"/>
    </xf>
    <xf numFmtId="0" fontId="0" fillId="5" borderId="43" xfId="0" applyFill="1" applyBorder="1">
      <alignment vertical="center"/>
    </xf>
    <xf numFmtId="0" fontId="0" fillId="2" borderId="43" xfId="0" applyFill="1" applyBorder="1">
      <alignment vertical="center"/>
    </xf>
    <xf numFmtId="0" fontId="0" fillId="2" borderId="3" xfId="0" applyFill="1" applyBorder="1">
      <alignment vertical="center"/>
    </xf>
    <xf numFmtId="0" fontId="2" fillId="0" borderId="0" xfId="0" applyFont="1" applyAlignment="1">
      <alignment horizontal="left" vertical="top" wrapText="1"/>
    </xf>
    <xf numFmtId="0" fontId="8" fillId="0" borderId="0" xfId="0" applyFont="1" applyAlignment="1">
      <alignment vertical="top" wrapText="1"/>
    </xf>
    <xf numFmtId="0" fontId="3" fillId="0" borderId="0" xfId="0" applyFont="1" applyAlignment="1">
      <alignment horizontal="left" vertical="top" wrapText="1"/>
    </xf>
    <xf numFmtId="0" fontId="5" fillId="0" borderId="0" xfId="0" applyFont="1" applyAlignment="1">
      <alignment horizontal="left" vertical="top" wrapText="1"/>
    </xf>
    <xf numFmtId="0" fontId="7" fillId="0" borderId="0" xfId="0" applyFont="1">
      <alignment vertical="center"/>
    </xf>
    <xf numFmtId="0" fontId="0" fillId="0" borderId="47" xfId="0" applyBorder="1">
      <alignment vertical="center"/>
    </xf>
    <xf numFmtId="0" fontId="0" fillId="0" borderId="51" xfId="0" applyBorder="1">
      <alignment vertical="center"/>
    </xf>
    <xf numFmtId="0" fontId="0" fillId="0" borderId="52" xfId="0" applyBorder="1">
      <alignment vertical="center"/>
    </xf>
    <xf numFmtId="0" fontId="0" fillId="0" borderId="53"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3" borderId="54" xfId="0" applyFill="1" applyBorder="1">
      <alignment vertical="center"/>
    </xf>
    <xf numFmtId="0" fontId="0" fillId="0" borderId="59" xfId="0" applyBorder="1">
      <alignment vertical="center"/>
    </xf>
    <xf numFmtId="0" fontId="0" fillId="3" borderId="59" xfId="0" applyFill="1" applyBorder="1">
      <alignment vertical="center"/>
    </xf>
    <xf numFmtId="0" fontId="0" fillId="6" borderId="7" xfId="0" applyFill="1" applyBorder="1" applyAlignment="1">
      <alignment vertical="center" wrapText="1"/>
    </xf>
    <xf numFmtId="0" fontId="0" fillId="6" borderId="0" xfId="0" applyFill="1">
      <alignment vertical="center"/>
    </xf>
    <xf numFmtId="0" fontId="2" fillId="0" borderId="1" xfId="0" applyFont="1" applyBorder="1" applyAlignment="1">
      <alignment horizontal="left" vertical="top" wrapText="1"/>
    </xf>
    <xf numFmtId="0" fontId="2" fillId="3" borderId="1" xfId="0" applyFont="1" applyFill="1" applyBorder="1" applyAlignment="1">
      <alignment horizontal="left" vertical="top" wrapText="1"/>
    </xf>
    <xf numFmtId="0" fontId="2" fillId="0" borderId="1" xfId="0" applyFont="1" applyBorder="1" applyAlignment="1">
      <alignment horizontal="center" vertical="center"/>
    </xf>
    <xf numFmtId="0" fontId="11" fillId="0" borderId="1" xfId="0" applyFont="1" applyBorder="1" applyAlignment="1">
      <alignment horizontal="center" vertical="center"/>
    </xf>
    <xf numFmtId="0" fontId="0" fillId="0" borderId="2"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60" xfId="0" applyBorder="1" applyAlignment="1">
      <alignment horizontal="center" vertical="center" wrapText="1" shrinkToFit="1"/>
    </xf>
    <xf numFmtId="0" fontId="0" fillId="0" borderId="61" xfId="0" applyBorder="1">
      <alignment vertical="center"/>
    </xf>
    <xf numFmtId="0" fontId="0" fillId="3" borderId="61" xfId="0" applyFill="1" applyBorder="1">
      <alignment vertical="center"/>
    </xf>
    <xf numFmtId="0" fontId="0" fillId="0" borderId="50" xfId="0" applyBorder="1">
      <alignment vertical="center"/>
    </xf>
    <xf numFmtId="0" fontId="0" fillId="0" borderId="54" xfId="0" applyBorder="1">
      <alignment vertical="center"/>
    </xf>
    <xf numFmtId="0" fontId="0" fillId="0" borderId="55" xfId="0" applyBorder="1">
      <alignment vertical="center"/>
    </xf>
    <xf numFmtId="0" fontId="0" fillId="0" borderId="40" xfId="0" applyBorder="1" applyAlignment="1">
      <alignment horizontal="center" vertical="center"/>
    </xf>
    <xf numFmtId="176" fontId="0" fillId="0" borderId="40" xfId="0" applyNumberFormat="1" applyBorder="1" applyAlignment="1">
      <alignment horizontal="left" vertical="center"/>
    </xf>
    <xf numFmtId="0" fontId="0" fillId="0" borderId="63" xfId="0" applyBorder="1">
      <alignment vertical="center"/>
    </xf>
    <xf numFmtId="0" fontId="0" fillId="0" borderId="18" xfId="0" applyBorder="1">
      <alignment vertical="center"/>
    </xf>
    <xf numFmtId="0" fontId="0" fillId="4" borderId="45" xfId="0" applyFill="1" applyBorder="1">
      <alignment vertical="center"/>
    </xf>
    <xf numFmtId="0" fontId="0" fillId="4" borderId="46" xfId="0" applyFill="1" applyBorder="1">
      <alignment vertical="center"/>
    </xf>
    <xf numFmtId="0" fontId="0" fillId="4" borderId="64" xfId="0" applyFill="1" applyBorder="1">
      <alignment vertical="center"/>
    </xf>
    <xf numFmtId="0" fontId="0" fillId="5" borderId="45" xfId="0" applyFill="1" applyBorder="1">
      <alignment vertical="center"/>
    </xf>
    <xf numFmtId="0" fontId="0" fillId="5" borderId="46" xfId="0" applyFill="1" applyBorder="1">
      <alignment vertical="center"/>
    </xf>
    <xf numFmtId="0" fontId="0" fillId="5" borderId="64" xfId="0" applyFill="1" applyBorder="1">
      <alignment vertical="center"/>
    </xf>
    <xf numFmtId="0" fontId="0" fillId="2" borderId="45" xfId="0" applyFill="1" applyBorder="1">
      <alignment vertical="center"/>
    </xf>
    <xf numFmtId="0" fontId="0" fillId="2" borderId="46" xfId="0" applyFill="1" applyBorder="1">
      <alignment vertical="center"/>
    </xf>
    <xf numFmtId="0" fontId="0" fillId="0" borderId="50" xfId="0" applyBorder="1" applyAlignment="1">
      <alignment horizontal="center" vertical="center"/>
    </xf>
    <xf numFmtId="176" fontId="0" fillId="0" borderId="41" xfId="0" applyNumberFormat="1" applyBorder="1" applyAlignment="1">
      <alignment horizontal="left" vertical="center"/>
    </xf>
    <xf numFmtId="0" fontId="0" fillId="0" borderId="40" xfId="0" applyBorder="1" applyAlignment="1">
      <alignment horizontal="right" vertical="center"/>
    </xf>
    <xf numFmtId="0" fontId="0" fillId="0" borderId="50" xfId="0" applyBorder="1" applyAlignment="1">
      <alignment horizontal="right" vertical="center"/>
    </xf>
    <xf numFmtId="0" fontId="0" fillId="0" borderId="17" xfId="0" quotePrefix="1" applyBorder="1">
      <alignment vertical="center"/>
    </xf>
    <xf numFmtId="0" fontId="0" fillId="0" borderId="27" xfId="0" quotePrefix="1" applyBorder="1">
      <alignment vertical="center"/>
    </xf>
    <xf numFmtId="0" fontId="0" fillId="0" borderId="27" xfId="0" applyBorder="1" applyAlignment="1">
      <alignment vertical="center" shrinkToFit="1"/>
    </xf>
    <xf numFmtId="0" fontId="0" fillId="4" borderId="31" xfId="0" applyFill="1" applyBorder="1">
      <alignment vertical="center"/>
    </xf>
    <xf numFmtId="0" fontId="0" fillId="4" borderId="30" xfId="0" applyFill="1" applyBorder="1">
      <alignment vertical="center"/>
    </xf>
    <xf numFmtId="0" fontId="0" fillId="2" borderId="30" xfId="0" applyFill="1" applyBorder="1">
      <alignment vertical="center"/>
    </xf>
    <xf numFmtId="0" fontId="0" fillId="2" borderId="5" xfId="0" applyFill="1" applyBorder="1">
      <alignment vertical="center"/>
    </xf>
    <xf numFmtId="0" fontId="0" fillId="0" borderId="38" xfId="0" applyBorder="1">
      <alignment vertical="center"/>
    </xf>
    <xf numFmtId="0" fontId="0" fillId="0" borderId="73" xfId="0" applyBorder="1">
      <alignment vertical="center"/>
    </xf>
    <xf numFmtId="0" fontId="0" fillId="0" borderId="74" xfId="0" applyBorder="1">
      <alignment vertical="center"/>
    </xf>
    <xf numFmtId="0" fontId="0" fillId="0" borderId="7" xfId="0" applyBorder="1" applyAlignment="1">
      <alignment vertical="center" shrinkToFit="1"/>
    </xf>
    <xf numFmtId="0" fontId="0" fillId="0" borderId="22" xfId="0" applyBorder="1" applyAlignment="1">
      <alignment vertical="center" shrinkToFit="1"/>
    </xf>
    <xf numFmtId="0" fontId="0" fillId="3" borderId="7" xfId="0" applyFill="1" applyBorder="1" applyAlignment="1">
      <alignment horizontal="center" vertical="center" wrapText="1"/>
    </xf>
    <xf numFmtId="0" fontId="0" fillId="3" borderId="7" xfId="0" applyFill="1" applyBorder="1" applyAlignment="1">
      <alignment horizontal="left" vertical="center" wrapText="1"/>
    </xf>
    <xf numFmtId="0" fontId="0" fillId="0" borderId="2" xfId="0" applyBorder="1" applyAlignment="1">
      <alignment horizontal="left" vertical="center" wrapText="1"/>
    </xf>
    <xf numFmtId="0" fontId="0" fillId="3" borderId="7" xfId="0" applyFill="1" applyBorder="1" applyAlignment="1">
      <alignment vertical="center" shrinkToFit="1"/>
    </xf>
    <xf numFmtId="0" fontId="0" fillId="0" borderId="7" xfId="0" applyBorder="1" applyAlignment="1">
      <alignment horizontal="center" vertical="center"/>
    </xf>
    <xf numFmtId="0" fontId="0" fillId="3" borderId="7" xfId="0" applyFill="1" applyBorder="1" applyAlignment="1">
      <alignment horizontal="center" vertical="center"/>
    </xf>
    <xf numFmtId="56" fontId="0" fillId="0" borderId="6" xfId="0" applyNumberFormat="1" applyBorder="1">
      <alignment vertical="center"/>
    </xf>
    <xf numFmtId="0" fontId="7" fillId="0" borderId="7" xfId="0" applyFont="1" applyBorder="1" applyAlignment="1">
      <alignment vertical="center" wrapText="1"/>
    </xf>
    <xf numFmtId="0" fontId="0" fillId="3" borderId="7" xfId="0" applyFill="1" applyBorder="1" applyAlignment="1">
      <alignment horizontal="left" vertical="center"/>
    </xf>
    <xf numFmtId="0" fontId="0" fillId="0" borderId="22" xfId="0" applyBorder="1" applyAlignment="1">
      <alignment horizontal="left" vertical="center"/>
    </xf>
    <xf numFmtId="0" fontId="0" fillId="0" borderId="75" xfId="0" applyBorder="1">
      <alignment vertical="center"/>
    </xf>
    <xf numFmtId="0" fontId="0" fillId="3" borderId="1" xfId="0" applyFill="1" applyBorder="1" applyAlignment="1">
      <alignment vertical="center" wrapText="1"/>
    </xf>
    <xf numFmtId="0" fontId="14" fillId="3" borderId="7" xfId="0" applyFont="1" applyFill="1" applyBorder="1" applyAlignment="1">
      <alignment vertical="center" wrapText="1"/>
    </xf>
    <xf numFmtId="0" fontId="14" fillId="0" borderId="2" xfId="0" applyFont="1" applyBorder="1" applyAlignment="1">
      <alignment vertical="center" wrapText="1"/>
    </xf>
    <xf numFmtId="0" fontId="6" fillId="0" borderId="7" xfId="0" applyFont="1" applyBorder="1" applyAlignment="1">
      <alignment vertical="center" wrapText="1"/>
    </xf>
    <xf numFmtId="0" fontId="13" fillId="0" borderId="2" xfId="0" applyFont="1" applyBorder="1" applyAlignment="1">
      <alignment vertical="center" wrapText="1"/>
    </xf>
    <xf numFmtId="0" fontId="4" fillId="3" borderId="2" xfId="0" applyFont="1" applyFill="1" applyBorder="1" applyAlignment="1">
      <alignment vertical="center" wrapText="1"/>
    </xf>
    <xf numFmtId="0" fontId="0" fillId="6" borderId="15" xfId="0" applyFill="1" applyBorder="1">
      <alignment vertical="center"/>
    </xf>
    <xf numFmtId="0" fontId="0" fillId="6" borderId="1" xfId="0" applyFill="1" applyBorder="1">
      <alignment vertical="center"/>
    </xf>
    <xf numFmtId="0" fontId="0" fillId="6" borderId="2" xfId="0" applyFill="1" applyBorder="1">
      <alignment vertical="center"/>
    </xf>
    <xf numFmtId="0" fontId="0" fillId="6" borderId="2" xfId="0" applyFill="1" applyBorder="1" applyAlignment="1">
      <alignment vertical="center" wrapText="1"/>
    </xf>
    <xf numFmtId="0" fontId="16" fillId="3" borderId="2" xfId="0" applyFont="1" applyFill="1" applyBorder="1">
      <alignment vertical="center"/>
    </xf>
    <xf numFmtId="0" fontId="7" fillId="0" borderId="2" xfId="0" applyFont="1" applyBorder="1" applyAlignment="1">
      <alignment vertical="center" wrapText="1"/>
    </xf>
    <xf numFmtId="0" fontId="4" fillId="0" borderId="7" xfId="0" applyFont="1" applyBorder="1" applyAlignment="1">
      <alignment vertical="center" wrapText="1"/>
    </xf>
    <xf numFmtId="0" fontId="0" fillId="6" borderId="6" xfId="0" applyFill="1" applyBorder="1">
      <alignment vertical="center"/>
    </xf>
    <xf numFmtId="0" fontId="0" fillId="6" borderId="31" xfId="0" applyFill="1" applyBorder="1">
      <alignment vertical="center"/>
    </xf>
    <xf numFmtId="0" fontId="0" fillId="6" borderId="30" xfId="0" applyFill="1" applyBorder="1">
      <alignment vertical="center"/>
    </xf>
    <xf numFmtId="0" fontId="0" fillId="6" borderId="5" xfId="0" applyFill="1" applyBorder="1">
      <alignment vertical="center"/>
    </xf>
    <xf numFmtId="56" fontId="0" fillId="6" borderId="6" xfId="0" applyNumberFormat="1" applyFill="1" applyBorder="1">
      <alignment vertical="center"/>
    </xf>
    <xf numFmtId="56" fontId="0" fillId="3" borderId="7" xfId="0" applyNumberFormat="1" applyFill="1" applyBorder="1" applyAlignment="1">
      <alignment vertical="center" wrapText="1"/>
    </xf>
    <xf numFmtId="56" fontId="0" fillId="0" borderId="2" xfId="0" applyNumberFormat="1" applyBorder="1" applyAlignment="1">
      <alignment horizontal="left" vertical="center"/>
    </xf>
    <xf numFmtId="0" fontId="17" fillId="3" borderId="7" xfId="0" applyFont="1" applyFill="1" applyBorder="1">
      <alignment vertical="center"/>
    </xf>
    <xf numFmtId="0" fontId="13" fillId="3" borderId="7" xfId="0" applyFont="1" applyFill="1" applyBorder="1" applyAlignment="1">
      <alignment vertical="center" wrapText="1"/>
    </xf>
    <xf numFmtId="0" fontId="0" fillId="4" borderId="4" xfId="0" applyFill="1" applyBorder="1" applyAlignment="1">
      <alignment horizontal="center" vertical="center"/>
    </xf>
    <xf numFmtId="0" fontId="0" fillId="4" borderId="56" xfId="0" applyFill="1" applyBorder="1" applyAlignment="1">
      <alignment horizontal="center" vertical="center"/>
    </xf>
    <xf numFmtId="0" fontId="0" fillId="5" borderId="4" xfId="0" applyFill="1" applyBorder="1" applyAlignment="1">
      <alignment horizontal="center" vertical="center"/>
    </xf>
    <xf numFmtId="0" fontId="0" fillId="5" borderId="56" xfId="0" applyFill="1" applyBorder="1" applyAlignment="1">
      <alignment horizontal="center" vertical="center"/>
    </xf>
    <xf numFmtId="0" fontId="0" fillId="2" borderId="4" xfId="0" applyFill="1" applyBorder="1" applyAlignment="1">
      <alignment horizontal="center" vertical="center"/>
    </xf>
    <xf numFmtId="0" fontId="0" fillId="2" borderId="56" xfId="0" applyFill="1" applyBorder="1" applyAlignment="1">
      <alignment horizontal="center" vertical="center"/>
    </xf>
    <xf numFmtId="0" fontId="0" fillId="4" borderId="79" xfId="0" applyFill="1" applyBorder="1">
      <alignment vertical="center"/>
    </xf>
    <xf numFmtId="0" fontId="0" fillId="5" borderId="79" xfId="0" applyFill="1" applyBorder="1">
      <alignment vertical="center"/>
    </xf>
    <xf numFmtId="0" fontId="0" fillId="2" borderId="79" xfId="0" applyFill="1" applyBorder="1">
      <alignment vertical="center"/>
    </xf>
    <xf numFmtId="0" fontId="0" fillId="2" borderId="81" xfId="0" applyFill="1" applyBorder="1">
      <alignmen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77" xfId="0" applyBorder="1">
      <alignment vertical="center"/>
    </xf>
    <xf numFmtId="0" fontId="0" fillId="4" borderId="3" xfId="0" applyFill="1" applyBorder="1" applyAlignment="1">
      <alignment horizontal="left" vertical="center"/>
    </xf>
    <xf numFmtId="0" fontId="0" fillId="2" borderId="3" xfId="0" applyFill="1" applyBorder="1" applyAlignment="1">
      <alignment horizontal="left" vertical="center"/>
    </xf>
    <xf numFmtId="56" fontId="0" fillId="0" borderId="18" xfId="0" applyNumberFormat="1" applyBorder="1" applyAlignment="1">
      <alignment horizontal="left" vertical="center"/>
    </xf>
    <xf numFmtId="56" fontId="0" fillId="6" borderId="2" xfId="0" applyNumberFormat="1" applyFill="1" applyBorder="1" applyAlignment="1">
      <alignment horizontal="left" vertical="center"/>
    </xf>
    <xf numFmtId="0" fontId="9" fillId="0" borderId="7" xfId="0" applyFont="1" applyBorder="1" applyAlignment="1">
      <alignment vertical="center" wrapText="1"/>
    </xf>
    <xf numFmtId="0" fontId="18" fillId="7" borderId="35" xfId="0" applyFont="1" applyFill="1" applyBorder="1" applyAlignment="1">
      <alignment vertical="center" wrapText="1"/>
    </xf>
    <xf numFmtId="0" fontId="16" fillId="3" borderId="7" xfId="0" applyFont="1" applyFill="1" applyBorder="1" applyAlignment="1">
      <alignment vertical="center" wrapText="1"/>
    </xf>
    <xf numFmtId="0" fontId="18" fillId="0" borderId="0" xfId="0" applyFont="1">
      <alignment vertical="center"/>
    </xf>
    <xf numFmtId="0" fontId="9" fillId="0" borderId="0" xfId="0" applyFont="1">
      <alignment vertical="center"/>
    </xf>
    <xf numFmtId="0" fontId="18" fillId="0" borderId="2" xfId="0" applyFont="1" applyBorder="1">
      <alignment vertical="center"/>
    </xf>
    <xf numFmtId="176" fontId="18" fillId="0" borderId="76" xfId="0" applyNumberFormat="1" applyFont="1" applyBorder="1" applyAlignment="1">
      <alignment horizontal="left" vertical="center"/>
    </xf>
    <xf numFmtId="176" fontId="18" fillId="0" borderId="0" xfId="0" applyNumberFormat="1" applyFont="1" applyAlignment="1">
      <alignment horizontal="left" vertical="center"/>
    </xf>
    <xf numFmtId="176" fontId="18" fillId="0" borderId="39" xfId="0" applyNumberFormat="1" applyFont="1" applyBorder="1" applyAlignment="1">
      <alignment horizontal="left" vertical="center"/>
    </xf>
    <xf numFmtId="0" fontId="12" fillId="0" borderId="0" xfId="0" applyFont="1">
      <alignment vertical="center"/>
    </xf>
    <xf numFmtId="0" fontId="20" fillId="0" borderId="0" xfId="0" applyFont="1">
      <alignment vertical="center"/>
    </xf>
    <xf numFmtId="0" fontId="15" fillId="0" borderId="7" xfId="0" applyFont="1" applyBorder="1" applyAlignment="1">
      <alignment vertical="center" wrapText="1"/>
    </xf>
    <xf numFmtId="0" fontId="21" fillId="0" borderId="0" xfId="0" applyFont="1">
      <alignment vertical="center"/>
    </xf>
    <xf numFmtId="0" fontId="0" fillId="0" borderId="83" xfId="0" applyBorder="1">
      <alignment vertical="center"/>
    </xf>
    <xf numFmtId="0" fontId="0" fillId="0" borderId="84" xfId="0" applyBorder="1">
      <alignment vertical="center"/>
    </xf>
    <xf numFmtId="0" fontId="0" fillId="0" borderId="85" xfId="0" applyBorder="1">
      <alignment vertical="center"/>
    </xf>
    <xf numFmtId="0" fontId="0" fillId="4" borderId="81" xfId="0" applyFill="1" applyBorder="1">
      <alignment vertical="center"/>
    </xf>
    <xf numFmtId="56" fontId="0" fillId="0" borderId="14" xfId="0" applyNumberFormat="1" applyBorder="1" applyAlignment="1">
      <alignment horizontal="left" vertical="center"/>
    </xf>
    <xf numFmtId="0" fontId="0" fillId="5" borderId="86" xfId="0" applyFill="1" applyBorder="1">
      <alignment vertical="center"/>
    </xf>
    <xf numFmtId="0" fontId="0" fillId="5" borderId="87" xfId="0" applyFill="1" applyBorder="1">
      <alignment vertical="center"/>
    </xf>
    <xf numFmtId="0" fontId="0" fillId="0" borderId="88" xfId="0" applyBorder="1" applyAlignment="1">
      <alignment horizontal="left" vertical="center"/>
    </xf>
    <xf numFmtId="56" fontId="0" fillId="0" borderId="89" xfId="0" applyNumberFormat="1" applyBorder="1" applyAlignment="1">
      <alignment horizontal="left" vertical="center"/>
    </xf>
    <xf numFmtId="0" fontId="0" fillId="0" borderId="90" xfId="0" applyBorder="1">
      <alignment vertical="center"/>
    </xf>
    <xf numFmtId="0" fontId="0" fillId="0" borderId="89" xfId="0" applyBorder="1">
      <alignment vertical="center"/>
    </xf>
    <xf numFmtId="0" fontId="0" fillId="0" borderId="89" xfId="0" applyBorder="1" applyAlignment="1">
      <alignment vertical="center" wrapText="1"/>
    </xf>
    <xf numFmtId="0" fontId="0" fillId="3" borderId="90" xfId="0" applyFill="1" applyBorder="1">
      <alignment vertical="center"/>
    </xf>
    <xf numFmtId="0" fontId="0" fillId="3" borderId="89" xfId="0" applyFill="1" applyBorder="1" applyAlignment="1">
      <alignment vertical="center" wrapText="1"/>
    </xf>
    <xf numFmtId="0" fontId="14" fillId="0" borderId="89" xfId="0" applyFont="1" applyBorder="1" applyAlignment="1">
      <alignment vertical="center" wrapText="1"/>
    </xf>
    <xf numFmtId="0" fontId="0" fillId="0" borderId="91" xfId="0" applyBorder="1">
      <alignment vertical="center"/>
    </xf>
    <xf numFmtId="0" fontId="0" fillId="0" borderId="92" xfId="0" applyBorder="1" applyAlignment="1">
      <alignment vertical="center" wrapText="1"/>
    </xf>
    <xf numFmtId="0" fontId="0" fillId="0" borderId="93" xfId="0" applyBorder="1">
      <alignment vertical="center"/>
    </xf>
    <xf numFmtId="0" fontId="0" fillId="0" borderId="94" xfId="0" applyBorder="1">
      <alignment vertical="center"/>
    </xf>
    <xf numFmtId="0" fontId="0" fillId="0" borderId="95" xfId="0" applyBorder="1">
      <alignment vertical="center"/>
    </xf>
    <xf numFmtId="0" fontId="22" fillId="8" borderId="7" xfId="0" applyFont="1" applyFill="1" applyBorder="1" applyAlignment="1">
      <alignment vertical="center" wrapText="1"/>
    </xf>
    <xf numFmtId="0" fontId="16" fillId="9" borderId="7" xfId="0" applyFont="1" applyFill="1" applyBorder="1" applyAlignment="1">
      <alignment vertical="center" wrapText="1"/>
    </xf>
    <xf numFmtId="0" fontId="16" fillId="10" borderId="7" xfId="0" applyFont="1" applyFill="1" applyBorder="1" applyAlignment="1">
      <alignment vertical="center" wrapText="1"/>
    </xf>
    <xf numFmtId="0" fontId="16" fillId="11" borderId="7" xfId="0" applyFont="1" applyFill="1" applyBorder="1" applyAlignment="1">
      <alignment vertical="center" wrapText="1"/>
    </xf>
    <xf numFmtId="0" fontId="0" fillId="0" borderId="96" xfId="0" applyBorder="1">
      <alignment vertical="center"/>
    </xf>
    <xf numFmtId="0" fontId="0" fillId="0" borderId="97" xfId="0" applyBorder="1">
      <alignment vertical="center"/>
    </xf>
    <xf numFmtId="0" fontId="0" fillId="0" borderId="98" xfId="0" applyBorder="1">
      <alignment vertical="center"/>
    </xf>
    <xf numFmtId="0" fontId="0" fillId="0" borderId="99" xfId="0" applyBorder="1">
      <alignment vertical="center"/>
    </xf>
    <xf numFmtId="0" fontId="0" fillId="4" borderId="100" xfId="0" applyFill="1" applyBorder="1">
      <alignment vertical="center"/>
    </xf>
    <xf numFmtId="0" fontId="18" fillId="0" borderId="7" xfId="0" applyFont="1" applyBorder="1" applyAlignment="1">
      <alignment vertical="center" wrapText="1"/>
    </xf>
    <xf numFmtId="0" fontId="0" fillId="5" borderId="17" xfId="0" applyFill="1" applyBorder="1">
      <alignment vertical="center"/>
    </xf>
    <xf numFmtId="0" fontId="13" fillId="0" borderId="7" xfId="0" applyFont="1" applyBorder="1" applyAlignment="1">
      <alignment vertical="center" wrapText="1"/>
    </xf>
    <xf numFmtId="0" fontId="0" fillId="5" borderId="18" xfId="0" applyFill="1" applyBorder="1">
      <alignment vertical="center"/>
    </xf>
    <xf numFmtId="0" fontId="22" fillId="0" borderId="7" xfId="0" applyFont="1" applyBorder="1" applyAlignment="1">
      <alignment vertical="center" wrapText="1"/>
    </xf>
    <xf numFmtId="0" fontId="4" fillId="3" borderId="7" xfId="0" applyFont="1" applyFill="1" applyBorder="1" applyAlignment="1">
      <alignment vertical="center" wrapText="1"/>
    </xf>
    <xf numFmtId="0" fontId="9" fillId="0" borderId="7" xfId="0" applyFont="1" applyBorder="1">
      <alignment vertical="center"/>
    </xf>
    <xf numFmtId="0" fontId="0" fillId="0" borderId="35" xfId="0" applyBorder="1">
      <alignment vertical="center"/>
    </xf>
    <xf numFmtId="0" fontId="16" fillId="0" borderId="7" xfId="0" applyFont="1" applyBorder="1" applyAlignment="1">
      <alignment vertical="center" wrapText="1"/>
    </xf>
    <xf numFmtId="0" fontId="22" fillId="10" borderId="7" xfId="0" applyFont="1" applyFill="1" applyBorder="1" applyAlignment="1">
      <alignment vertical="center" wrapText="1"/>
    </xf>
    <xf numFmtId="0" fontId="12" fillId="3" borderId="35" xfId="0" applyFont="1" applyFill="1" applyBorder="1">
      <alignment vertical="center"/>
    </xf>
    <xf numFmtId="0" fontId="23" fillId="0" borderId="7" xfId="0" applyFont="1" applyBorder="1" applyAlignment="1">
      <alignment vertical="center" wrapText="1"/>
    </xf>
    <xf numFmtId="0" fontId="16" fillId="8" borderId="7" xfId="0" applyFont="1" applyFill="1" applyBorder="1" applyAlignment="1">
      <alignment vertical="center" wrapText="1"/>
    </xf>
    <xf numFmtId="0" fontId="0" fillId="0" borderId="101" xfId="0" applyBorder="1">
      <alignment vertical="center"/>
    </xf>
    <xf numFmtId="0" fontId="0" fillId="3" borderId="101" xfId="0" applyFill="1" applyBorder="1">
      <alignment vertical="center"/>
    </xf>
    <xf numFmtId="0" fontId="0" fillId="2" borderId="17" xfId="0" applyFill="1" applyBorder="1">
      <alignment vertical="center"/>
    </xf>
    <xf numFmtId="0" fontId="0" fillId="5" borderId="31" xfId="0" applyFill="1" applyBorder="1">
      <alignment vertical="center"/>
    </xf>
    <xf numFmtId="0" fontId="0" fillId="0" borderId="102" xfId="0" applyBorder="1">
      <alignment vertical="center"/>
    </xf>
    <xf numFmtId="0" fontId="0" fillId="0" borderId="104" xfId="0" applyBorder="1">
      <alignment vertical="center"/>
    </xf>
    <xf numFmtId="0" fontId="0" fillId="0" borderId="4" xfId="0" applyBorder="1">
      <alignment vertical="center"/>
    </xf>
    <xf numFmtId="0" fontId="0" fillId="0" borderId="105" xfId="0" applyBorder="1">
      <alignment vertical="center"/>
    </xf>
    <xf numFmtId="0" fontId="0" fillId="0" borderId="106" xfId="0" applyBorder="1">
      <alignment vertical="center"/>
    </xf>
    <xf numFmtId="0" fontId="0" fillId="3" borderId="89" xfId="0" applyFill="1" applyBorder="1">
      <alignment vertical="center"/>
    </xf>
    <xf numFmtId="0" fontId="18" fillId="0" borderId="89" xfId="0" applyFont="1" applyBorder="1" applyAlignment="1">
      <alignment vertical="center" wrapText="1"/>
    </xf>
    <xf numFmtId="0" fontId="0" fillId="6" borderId="108" xfId="0" applyFill="1" applyBorder="1">
      <alignment vertical="center"/>
    </xf>
    <xf numFmtId="0" fontId="0" fillId="0" borderId="107" xfId="0" applyBorder="1">
      <alignment vertical="center"/>
    </xf>
    <xf numFmtId="0" fontId="7" fillId="3" borderId="2" xfId="0" applyFont="1" applyFill="1" applyBorder="1" applyAlignment="1">
      <alignment vertical="center" wrapText="1"/>
    </xf>
    <xf numFmtId="0" fontId="18" fillId="0" borderId="2" xfId="0" applyFont="1" applyBorder="1" applyAlignment="1">
      <alignment vertical="center" wrapText="1"/>
    </xf>
    <xf numFmtId="0" fontId="0" fillId="0" borderId="13" xfId="0" applyBorder="1" applyAlignment="1">
      <alignment horizontal="left" vertical="center"/>
    </xf>
    <xf numFmtId="0" fontId="0" fillId="0" borderId="15" xfId="0" applyBorder="1" applyAlignment="1">
      <alignment horizontal="left" vertical="center"/>
    </xf>
    <xf numFmtId="0" fontId="18" fillId="0" borderId="1" xfId="0" applyFont="1" applyBorder="1">
      <alignment vertical="center"/>
    </xf>
    <xf numFmtId="0" fontId="9" fillId="0" borderId="7" xfId="0" applyFont="1" applyBorder="1" applyAlignment="1">
      <alignment vertical="center" shrinkToFit="1"/>
    </xf>
    <xf numFmtId="0" fontId="18" fillId="0" borderId="7" xfId="0" applyFont="1" applyBorder="1">
      <alignment vertical="center"/>
    </xf>
    <xf numFmtId="0" fontId="9" fillId="0" borderId="2" xfId="0" applyFont="1" applyBorder="1" applyAlignment="1">
      <alignment vertical="center" wrapText="1"/>
    </xf>
    <xf numFmtId="56" fontId="0" fillId="6" borderId="7" xfId="0" applyNumberFormat="1" applyFill="1" applyBorder="1" applyAlignment="1">
      <alignment horizontal="left" vertical="center"/>
    </xf>
    <xf numFmtId="0" fontId="0" fillId="0" borderId="61" xfId="0" applyBorder="1" applyAlignment="1">
      <alignment horizontal="center" vertical="center"/>
    </xf>
    <xf numFmtId="0" fontId="2" fillId="0" borderId="15" xfId="0" applyFont="1" applyBorder="1" applyAlignment="1">
      <alignment horizontal="left" vertical="center" wrapText="1"/>
    </xf>
    <xf numFmtId="0" fontId="2" fillId="0" borderId="1" xfId="0" applyFont="1" applyBorder="1" applyAlignment="1">
      <alignment horizontal="left" vertical="center" wrapText="1"/>
    </xf>
    <xf numFmtId="0" fontId="0" fillId="0" borderId="66" xfId="0" applyBorder="1" applyAlignment="1">
      <alignment horizontal="center" vertical="center"/>
    </xf>
    <xf numFmtId="0" fontId="2" fillId="0" borderId="47" xfId="0" applyFont="1" applyBorder="1" applyAlignment="1">
      <alignment horizontal="left" vertical="center" wrapText="1"/>
    </xf>
    <xf numFmtId="0" fontId="0" fillId="0" borderId="67" xfId="0" applyBorder="1" applyAlignment="1">
      <alignment horizontal="center" vertical="center"/>
    </xf>
    <xf numFmtId="0" fontId="2" fillId="0" borderId="58" xfId="0" applyFont="1" applyBorder="1" applyAlignment="1">
      <alignment horizontal="left" vertical="center" wrapText="1"/>
    </xf>
    <xf numFmtId="0" fontId="2" fillId="0" borderId="70" xfId="0" applyFont="1" applyBorder="1" applyAlignment="1">
      <alignment horizontal="left" vertical="center" wrapText="1"/>
    </xf>
    <xf numFmtId="0" fontId="0" fillId="0" borderId="108" xfId="0" applyBorder="1">
      <alignment vertical="center"/>
    </xf>
    <xf numFmtId="0" fontId="2" fillId="0" borderId="15" xfId="0" applyFont="1" applyBorder="1" applyAlignment="1">
      <alignment horizontal="left" vertical="top" wrapText="1"/>
    </xf>
    <xf numFmtId="0" fontId="0" fillId="13" borderId="5" xfId="0" applyFill="1" applyBorder="1">
      <alignment vertical="center"/>
    </xf>
    <xf numFmtId="56" fontId="0" fillId="13" borderId="7" xfId="0" applyNumberFormat="1" applyFill="1" applyBorder="1" applyAlignment="1">
      <alignment horizontal="left" vertical="center"/>
    </xf>
    <xf numFmtId="0" fontId="0" fillId="12" borderId="19" xfId="0" applyFill="1" applyBorder="1">
      <alignment vertical="center"/>
    </xf>
    <xf numFmtId="56" fontId="0" fillId="12" borderId="2" xfId="0" applyNumberFormat="1" applyFill="1" applyBorder="1" applyAlignment="1">
      <alignment horizontal="left" vertical="center"/>
    </xf>
    <xf numFmtId="0" fontId="0" fillId="13" borderId="6" xfId="0" applyFill="1" applyBorder="1">
      <alignment vertical="center"/>
    </xf>
    <xf numFmtId="0" fontId="0" fillId="13" borderId="0" xfId="0" applyFill="1">
      <alignment vertical="center"/>
    </xf>
    <xf numFmtId="0" fontId="0" fillId="13" borderId="17" xfId="0" applyFill="1" applyBorder="1">
      <alignment vertical="center"/>
    </xf>
    <xf numFmtId="0" fontId="0" fillId="12" borderId="0" xfId="0" applyFill="1">
      <alignment vertical="center"/>
    </xf>
    <xf numFmtId="0" fontId="0" fillId="12" borderId="12" xfId="0" applyFill="1" applyBorder="1">
      <alignment vertical="center"/>
    </xf>
    <xf numFmtId="0" fontId="0" fillId="14" borderId="6" xfId="0" applyFill="1" applyBorder="1">
      <alignment vertical="center"/>
    </xf>
    <xf numFmtId="0" fontId="0" fillId="14" borderId="0" xfId="0" applyFill="1">
      <alignment vertical="center"/>
    </xf>
    <xf numFmtId="0" fontId="0" fillId="14" borderId="17" xfId="0" applyFill="1" applyBorder="1">
      <alignment vertical="center"/>
    </xf>
    <xf numFmtId="0" fontId="0" fillId="14" borderId="5" xfId="0" applyFill="1" applyBorder="1">
      <alignment vertical="center"/>
    </xf>
    <xf numFmtId="56" fontId="0" fillId="14" borderId="7" xfId="0" applyNumberFormat="1" applyFill="1" applyBorder="1" applyAlignment="1">
      <alignment horizontal="left" vertical="center"/>
    </xf>
    <xf numFmtId="0" fontId="0" fillId="13" borderId="31" xfId="0" applyFill="1" applyBorder="1">
      <alignment vertical="center"/>
    </xf>
    <xf numFmtId="0" fontId="0" fillId="13" borderId="30" xfId="0" applyFill="1" applyBorder="1">
      <alignment vertical="center"/>
    </xf>
    <xf numFmtId="0" fontId="0" fillId="12" borderId="30" xfId="0" applyFill="1" applyBorder="1">
      <alignment vertical="center"/>
    </xf>
    <xf numFmtId="0" fontId="0" fillId="14" borderId="31" xfId="0" applyFill="1" applyBorder="1">
      <alignment vertical="center"/>
    </xf>
    <xf numFmtId="0" fontId="0" fillId="14" borderId="30" xfId="0" applyFill="1" applyBorder="1">
      <alignment vertical="center"/>
    </xf>
    <xf numFmtId="0" fontId="0" fillId="12" borderId="31" xfId="0" applyFill="1" applyBorder="1">
      <alignment vertical="center"/>
    </xf>
    <xf numFmtId="0" fontId="0" fillId="13" borderId="79" xfId="0" applyFill="1" applyBorder="1">
      <alignment vertical="center"/>
    </xf>
    <xf numFmtId="0" fontId="0" fillId="13" borderId="80" xfId="0" applyFill="1" applyBorder="1">
      <alignment vertical="center"/>
    </xf>
    <xf numFmtId="0" fontId="0" fillId="13" borderId="3" xfId="0" applyFill="1" applyBorder="1">
      <alignment vertical="center"/>
    </xf>
    <xf numFmtId="0" fontId="0" fillId="13" borderId="43" xfId="0" applyFill="1" applyBorder="1">
      <alignment vertical="center"/>
    </xf>
    <xf numFmtId="0" fontId="0" fillId="13" borderId="4" xfId="0" applyFill="1" applyBorder="1">
      <alignment vertical="center"/>
    </xf>
    <xf numFmtId="0" fontId="0" fillId="12" borderId="103" xfId="0" applyFill="1" applyBorder="1">
      <alignment vertical="center"/>
    </xf>
    <xf numFmtId="0" fontId="0" fillId="12" borderId="79" xfId="0" applyFill="1" applyBorder="1">
      <alignment vertical="center"/>
    </xf>
    <xf numFmtId="0" fontId="0" fillId="12" borderId="87" xfId="0" applyFill="1" applyBorder="1">
      <alignment vertical="center"/>
    </xf>
    <xf numFmtId="0" fontId="0" fillId="12" borderId="3" xfId="0" applyFill="1" applyBorder="1">
      <alignment vertical="center"/>
    </xf>
    <xf numFmtId="0" fontId="0" fillId="12" borderId="43" xfId="0" applyFill="1" applyBorder="1">
      <alignment vertical="center"/>
    </xf>
    <xf numFmtId="0" fontId="0" fillId="12" borderId="4" xfId="0" applyFill="1" applyBorder="1">
      <alignment vertical="center"/>
    </xf>
    <xf numFmtId="0" fontId="0" fillId="14" borderId="79" xfId="0" applyFill="1" applyBorder="1">
      <alignment vertical="center"/>
    </xf>
    <xf numFmtId="0" fontId="0" fillId="14" borderId="80" xfId="0" applyFill="1" applyBorder="1">
      <alignment vertical="center"/>
    </xf>
    <xf numFmtId="0" fontId="0" fillId="14" borderId="3" xfId="0" applyFill="1" applyBorder="1">
      <alignment vertical="center"/>
    </xf>
    <xf numFmtId="0" fontId="0" fillId="14" borderId="43" xfId="0" applyFill="1" applyBorder="1">
      <alignment vertical="center"/>
    </xf>
    <xf numFmtId="0" fontId="0" fillId="14" borderId="4" xfId="0" applyFill="1" applyBorder="1">
      <alignment vertical="center"/>
    </xf>
    <xf numFmtId="0" fontId="0" fillId="15" borderId="2" xfId="0" applyFill="1" applyBorder="1">
      <alignment vertical="center"/>
    </xf>
    <xf numFmtId="0" fontId="2" fillId="15" borderId="15" xfId="0" applyFont="1" applyFill="1" applyBorder="1" applyAlignment="1">
      <alignment horizontal="left" vertical="top" wrapText="1"/>
    </xf>
    <xf numFmtId="0" fontId="0" fillId="15" borderId="1" xfId="0" applyFill="1" applyBorder="1">
      <alignment vertical="center"/>
    </xf>
    <xf numFmtId="0" fontId="2" fillId="15" borderId="1" xfId="0" applyFont="1" applyFill="1" applyBorder="1" applyAlignment="1">
      <alignment horizontal="left" vertical="top" wrapText="1"/>
    </xf>
    <xf numFmtId="0" fontId="0" fillId="8" borderId="62" xfId="0" applyFill="1" applyBorder="1" applyAlignment="1">
      <alignment horizontal="center" vertical="center"/>
    </xf>
    <xf numFmtId="0" fontId="0" fillId="8" borderId="15" xfId="0" applyFill="1" applyBorder="1">
      <alignment vertical="center"/>
    </xf>
    <xf numFmtId="0" fontId="0" fillId="8" borderId="1" xfId="0" applyFill="1" applyBorder="1">
      <alignment vertical="center"/>
    </xf>
    <xf numFmtId="0" fontId="0" fillId="15" borderId="108" xfId="0" applyFill="1" applyBorder="1">
      <alignment vertical="center"/>
    </xf>
    <xf numFmtId="0" fontId="0" fillId="0" borderId="48" xfId="0" applyBorder="1">
      <alignment vertical="center"/>
    </xf>
    <xf numFmtId="0" fontId="0" fillId="0" borderId="66" xfId="0" applyBorder="1">
      <alignment vertical="center"/>
    </xf>
    <xf numFmtId="0" fontId="2" fillId="0" borderId="49" xfId="0" applyFont="1" applyBorder="1" applyAlignment="1">
      <alignment horizontal="left" vertical="top" wrapText="1"/>
    </xf>
    <xf numFmtId="0" fontId="2" fillId="0" borderId="47" xfId="0" applyFont="1" applyBorder="1" applyAlignment="1">
      <alignment horizontal="left" vertical="top" wrapText="1"/>
    </xf>
    <xf numFmtId="0" fontId="0" fillId="0" borderId="11" xfId="0" applyBorder="1">
      <alignment vertical="center"/>
    </xf>
    <xf numFmtId="0" fontId="0" fillId="0" borderId="67" xfId="0" applyBorder="1">
      <alignment vertical="center"/>
    </xf>
    <xf numFmtId="0" fontId="2" fillId="0" borderId="58" xfId="0" applyFont="1" applyBorder="1" applyAlignment="1">
      <alignment horizontal="left" vertical="top" wrapText="1"/>
    </xf>
    <xf numFmtId="0" fontId="0" fillId="0" borderId="70" xfId="0" applyBorder="1">
      <alignment vertical="center"/>
    </xf>
    <xf numFmtId="0" fontId="2" fillId="0" borderId="70" xfId="0" applyFont="1" applyBorder="1" applyAlignment="1">
      <alignment horizontal="left" vertical="top" wrapText="1"/>
    </xf>
    <xf numFmtId="0" fontId="0" fillId="0" borderId="62" xfId="0" applyBorder="1">
      <alignment vertical="center"/>
    </xf>
    <xf numFmtId="0" fontId="0" fillId="15" borderId="68" xfId="0" applyFill="1" applyBorder="1">
      <alignment vertical="center"/>
    </xf>
    <xf numFmtId="0" fontId="0" fillId="15" borderId="65" xfId="0" applyFill="1" applyBorder="1">
      <alignment vertical="center"/>
    </xf>
    <xf numFmtId="0" fontId="2" fillId="15" borderId="69" xfId="0" applyFont="1" applyFill="1" applyBorder="1" applyAlignment="1">
      <alignment horizontal="left" vertical="top" wrapText="1"/>
    </xf>
    <xf numFmtId="0" fontId="0" fillId="15" borderId="71" xfId="0" applyFill="1" applyBorder="1">
      <alignment vertical="center"/>
    </xf>
    <xf numFmtId="0" fontId="2" fillId="15" borderId="72" xfId="0" applyFont="1" applyFill="1" applyBorder="1" applyAlignment="1">
      <alignment horizontal="left" vertical="top" wrapText="1"/>
    </xf>
    <xf numFmtId="0" fontId="0" fillId="12" borderId="6" xfId="0" applyFill="1" applyBorder="1">
      <alignment vertical="center"/>
    </xf>
    <xf numFmtId="0" fontId="0" fillId="12" borderId="10" xfId="0" applyFill="1" applyBorder="1">
      <alignment vertical="center"/>
    </xf>
    <xf numFmtId="0" fontId="0" fillId="12" borderId="82" xfId="0" applyFill="1" applyBorder="1">
      <alignment vertical="center"/>
    </xf>
    <xf numFmtId="0" fontId="0" fillId="12" borderId="17" xfId="0" applyFill="1" applyBorder="1">
      <alignment vertical="center"/>
    </xf>
    <xf numFmtId="0" fontId="0" fillId="12" borderId="18" xfId="0" applyFill="1" applyBorder="1">
      <alignment vertical="center"/>
    </xf>
    <xf numFmtId="0" fontId="0" fillId="13" borderId="45" xfId="0" applyFill="1" applyBorder="1">
      <alignment vertical="center"/>
    </xf>
    <xf numFmtId="0" fontId="0" fillId="13" borderId="46" xfId="0" applyFill="1" applyBorder="1">
      <alignment vertical="center"/>
    </xf>
    <xf numFmtId="0" fontId="0" fillId="13" borderId="64" xfId="0" applyFill="1" applyBorder="1">
      <alignment vertical="center"/>
    </xf>
    <xf numFmtId="0" fontId="0" fillId="13" borderId="3" xfId="0" applyFill="1" applyBorder="1" applyAlignment="1">
      <alignment horizontal="left" vertical="center"/>
    </xf>
    <xf numFmtId="0" fontId="0" fillId="13" borderId="4" xfId="0" applyFill="1" applyBorder="1" applyAlignment="1">
      <alignment horizontal="center" vertical="center"/>
    </xf>
    <xf numFmtId="0" fontId="0" fillId="13" borderId="56" xfId="0" applyFill="1" applyBorder="1" applyAlignment="1">
      <alignment horizontal="center" vertical="center"/>
    </xf>
    <xf numFmtId="0" fontId="0" fillId="12" borderId="5" xfId="0" applyFill="1" applyBorder="1">
      <alignment vertical="center"/>
    </xf>
    <xf numFmtId="56" fontId="0" fillId="12" borderId="7" xfId="0" applyNumberFormat="1" applyFill="1" applyBorder="1" applyAlignment="1">
      <alignment horizontal="left" vertical="center"/>
    </xf>
    <xf numFmtId="0" fontId="0" fillId="12" borderId="4" xfId="0" applyFill="1" applyBorder="1" applyAlignment="1">
      <alignment horizontal="center" vertical="center"/>
    </xf>
    <xf numFmtId="0" fontId="0" fillId="12" borderId="56" xfId="0" applyFill="1" applyBorder="1" applyAlignment="1">
      <alignment horizontal="center" vertical="center"/>
    </xf>
    <xf numFmtId="0" fontId="0" fillId="12" borderId="45" xfId="0" applyFill="1" applyBorder="1">
      <alignment vertical="center"/>
    </xf>
    <xf numFmtId="0" fontId="0" fillId="12" borderId="46" xfId="0" applyFill="1" applyBorder="1">
      <alignment vertical="center"/>
    </xf>
    <xf numFmtId="0" fontId="0" fillId="12" borderId="64" xfId="0" applyFill="1" applyBorder="1">
      <alignment vertical="center"/>
    </xf>
    <xf numFmtId="0" fontId="0" fillId="14" borderId="45" xfId="0" applyFill="1" applyBorder="1">
      <alignment vertical="center"/>
    </xf>
    <xf numFmtId="0" fontId="0" fillId="14" borderId="46" xfId="0" applyFill="1" applyBorder="1">
      <alignment vertical="center"/>
    </xf>
    <xf numFmtId="0" fontId="0" fillId="14" borderId="64" xfId="0" applyFill="1" applyBorder="1">
      <alignment vertical="center"/>
    </xf>
    <xf numFmtId="0" fontId="0" fillId="14" borderId="3" xfId="0" applyFill="1" applyBorder="1" applyAlignment="1">
      <alignment horizontal="left" vertical="center"/>
    </xf>
    <xf numFmtId="0" fontId="0" fillId="14" borderId="4" xfId="0" applyFill="1" applyBorder="1" applyAlignment="1">
      <alignment horizontal="center" vertical="center"/>
    </xf>
    <xf numFmtId="0" fontId="0" fillId="14" borderId="56" xfId="0" applyFill="1" applyBorder="1" applyAlignment="1">
      <alignment horizontal="center" vertical="center"/>
    </xf>
    <xf numFmtId="0" fontId="9" fillId="0" borderId="2" xfId="0" applyFont="1" applyBorder="1">
      <alignment vertical="center"/>
    </xf>
    <xf numFmtId="0" fontId="9" fillId="0" borderId="1" xfId="0" applyFont="1" applyBorder="1">
      <alignment vertical="center"/>
    </xf>
    <xf numFmtId="56" fontId="15" fillId="0" borderId="7" xfId="0" applyNumberFormat="1" applyFont="1" applyBorder="1" applyAlignment="1">
      <alignment horizontal="left" vertical="center"/>
    </xf>
    <xf numFmtId="0" fontId="0" fillId="0" borderId="90" xfId="0" applyBorder="1" applyAlignment="1">
      <alignment horizontal="center" vertical="center"/>
    </xf>
    <xf numFmtId="0" fontId="0" fillId="8" borderId="90" xfId="0" applyFill="1" applyBorder="1" applyAlignment="1">
      <alignment horizontal="center" vertical="center"/>
    </xf>
    <xf numFmtId="0" fontId="0" fillId="8" borderId="1" xfId="0" applyFill="1" applyBorder="1" applyAlignment="1">
      <alignment horizontal="center" vertical="center"/>
    </xf>
    <xf numFmtId="0" fontId="0" fillId="15" borderId="65" xfId="0" applyFill="1" applyBorder="1" applyAlignment="1">
      <alignment horizontal="center" vertical="center"/>
    </xf>
    <xf numFmtId="0" fontId="2" fillId="15" borderId="69" xfId="0" applyFont="1" applyFill="1" applyBorder="1" applyAlignment="1">
      <alignment horizontal="left" vertical="center" wrapText="1"/>
    </xf>
    <xf numFmtId="0" fontId="2" fillId="15" borderId="72" xfId="0" applyFont="1" applyFill="1" applyBorder="1" applyAlignment="1">
      <alignment horizontal="left" vertical="center" wrapText="1"/>
    </xf>
    <xf numFmtId="0" fontId="0" fillId="0" borderId="2" xfId="0" applyBorder="1" applyAlignment="1">
      <alignment horizontal="center" vertical="center"/>
    </xf>
    <xf numFmtId="0" fontId="0" fillId="0" borderId="7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wrapText="1" shrinkToFit="1"/>
    </xf>
    <xf numFmtId="0" fontId="0" fillId="15" borderId="71" xfId="0" applyFill="1" applyBorder="1" applyAlignment="1">
      <alignment horizontal="center" vertical="center"/>
    </xf>
    <xf numFmtId="0" fontId="0" fillId="0" borderId="47" xfId="0" applyBorder="1" applyAlignment="1">
      <alignment horizontal="center" vertical="center" wrapText="1" shrinkToFit="1"/>
    </xf>
    <xf numFmtId="0" fontId="0" fillId="15" borderId="112" xfId="0" applyFill="1" applyBorder="1" applyAlignment="1">
      <alignment horizontal="center" vertical="center"/>
    </xf>
    <xf numFmtId="0" fontId="0" fillId="0" borderId="113" xfId="0" applyBorder="1" applyAlignment="1">
      <alignment horizontal="center" vertical="center"/>
    </xf>
    <xf numFmtId="0" fontId="0" fillId="15" borderId="105" xfId="0" applyFill="1" applyBorder="1" applyAlignment="1">
      <alignment horizontal="center" vertical="center"/>
    </xf>
    <xf numFmtId="0" fontId="0" fillId="0" borderId="114" xfId="0" applyBorder="1" applyAlignment="1">
      <alignment horizontal="center" vertical="center" wrapText="1" shrinkToFit="1"/>
    </xf>
    <xf numFmtId="0" fontId="0" fillId="15" borderId="93" xfId="0" applyFill="1" applyBorder="1" applyAlignment="1">
      <alignment horizontal="center" vertical="center"/>
    </xf>
    <xf numFmtId="0" fontId="0" fillId="0" borderId="109" xfId="0" applyBorder="1" applyAlignment="1">
      <alignment horizontal="center" vertical="center" wrapText="1" shrinkToFit="1"/>
    </xf>
    <xf numFmtId="0" fontId="0" fillId="0" borderId="115" xfId="0" applyBorder="1" applyAlignment="1">
      <alignment horizontal="center" vertical="center"/>
    </xf>
    <xf numFmtId="0" fontId="24" fillId="0" borderId="0" xfId="0" applyFont="1">
      <alignment vertical="center"/>
    </xf>
    <xf numFmtId="0" fontId="25" fillId="0" borderId="116" xfId="0" applyFont="1" applyBorder="1" applyAlignment="1">
      <alignment horizontal="left" vertical="top" wrapText="1"/>
    </xf>
    <xf numFmtId="0" fontId="2" fillId="0" borderId="117" xfId="0" applyFont="1" applyBorder="1" applyAlignment="1">
      <alignment horizontal="left" vertical="center" textRotation="255" wrapText="1"/>
    </xf>
    <xf numFmtId="0" fontId="0" fillId="0" borderId="118" xfId="0" applyBorder="1" applyAlignment="1">
      <alignment vertical="center" textRotation="255" wrapText="1"/>
    </xf>
    <xf numFmtId="0" fontId="0" fillId="0" borderId="116" xfId="0" applyBorder="1">
      <alignment vertical="center"/>
    </xf>
    <xf numFmtId="0" fontId="27" fillId="0" borderId="119" xfId="0" applyFont="1" applyBorder="1" applyAlignment="1">
      <alignment horizontal="center" vertical="center"/>
    </xf>
    <xf numFmtId="0" fontId="2" fillId="0" borderId="119" xfId="0" applyFont="1" applyBorder="1" applyAlignment="1">
      <alignment horizontal="center" vertical="center"/>
    </xf>
    <xf numFmtId="0" fontId="0" fillId="0" borderId="119" xfId="0" applyBorder="1" applyAlignment="1">
      <alignment horizontal="center" vertical="center"/>
    </xf>
    <xf numFmtId="0" fontId="0" fillId="0" borderId="119" xfId="0" applyBorder="1">
      <alignment vertical="center"/>
    </xf>
    <xf numFmtId="0" fontId="26" fillId="0" borderId="120" xfId="0" applyFont="1" applyBorder="1" applyAlignment="1">
      <alignment horizontal="left" vertical="top" wrapText="1"/>
    </xf>
    <xf numFmtId="0" fontId="2" fillId="0" borderId="121" xfId="0" applyFont="1" applyBorder="1" applyAlignment="1">
      <alignment horizontal="left" vertical="top" wrapText="1"/>
    </xf>
    <xf numFmtId="0" fontId="0" fillId="0" borderId="122" xfId="0" applyBorder="1">
      <alignment vertical="center"/>
    </xf>
    <xf numFmtId="0" fontId="0" fillId="0" borderId="120" xfId="0" applyBorder="1">
      <alignment vertical="center"/>
    </xf>
    <xf numFmtId="0" fontId="2" fillId="0" borderId="119" xfId="0" applyFont="1" applyBorder="1" applyAlignment="1">
      <alignment horizontal="left" vertical="top" wrapText="1"/>
    </xf>
    <xf numFmtId="0" fontId="8" fillId="0" borderId="119" xfId="0" applyFont="1" applyBorder="1" applyAlignment="1">
      <alignment vertical="top" wrapText="1"/>
    </xf>
    <xf numFmtId="0" fontId="7" fillId="0" borderId="119" xfId="0" applyFont="1" applyBorder="1">
      <alignment vertical="center"/>
    </xf>
    <xf numFmtId="0" fontId="8" fillId="0" borderId="124" xfId="0" applyFont="1" applyBorder="1" applyAlignment="1">
      <alignment vertical="top" wrapText="1"/>
    </xf>
    <xf numFmtId="0" fontId="8" fillId="0" borderId="125" xfId="0" applyFont="1" applyBorder="1" applyAlignment="1">
      <alignment vertical="top" wrapText="1"/>
    </xf>
    <xf numFmtId="0" fontId="0" fillId="0" borderId="123" xfId="0" applyBorder="1">
      <alignment vertical="center"/>
    </xf>
    <xf numFmtId="0" fontId="8" fillId="3" borderId="119" xfId="0" applyFont="1" applyFill="1" applyBorder="1" applyAlignment="1">
      <alignment vertical="top" wrapText="1"/>
    </xf>
    <xf numFmtId="0" fontId="7" fillId="3" borderId="119" xfId="0" applyFont="1" applyFill="1" applyBorder="1">
      <alignment vertical="center"/>
    </xf>
    <xf numFmtId="0" fontId="0" fillId="0" borderId="126" xfId="0" applyBorder="1">
      <alignment vertical="center"/>
    </xf>
    <xf numFmtId="0" fontId="0" fillId="2" borderId="119" xfId="0" applyFill="1" applyBorder="1">
      <alignment vertical="center"/>
    </xf>
    <xf numFmtId="0" fontId="6" fillId="0" borderId="126" xfId="0" applyFont="1" applyBorder="1">
      <alignment vertical="center"/>
    </xf>
    <xf numFmtId="0" fontId="0" fillId="2" borderId="126" xfId="0" applyFill="1" applyBorder="1">
      <alignment vertical="center"/>
    </xf>
    <xf numFmtId="0" fontId="8" fillId="3" borderId="119" xfId="0" applyFont="1" applyFill="1" applyBorder="1" applyAlignment="1">
      <alignment vertical="center" wrapText="1"/>
    </xf>
    <xf numFmtId="0" fontId="0" fillId="0" borderId="128" xfId="0" applyBorder="1">
      <alignment vertical="center"/>
    </xf>
    <xf numFmtId="0" fontId="3" fillId="3" borderId="119" xfId="0" applyFont="1" applyFill="1" applyBorder="1" applyAlignment="1">
      <alignment horizontal="left" vertical="top" wrapText="1"/>
    </xf>
    <xf numFmtId="0" fontId="3" fillId="3" borderId="120" xfId="0" applyFont="1" applyFill="1" applyBorder="1" applyAlignment="1">
      <alignment horizontal="left" vertical="top" wrapText="1"/>
    </xf>
    <xf numFmtId="0" fontId="8" fillId="3" borderId="129" xfId="0" applyFont="1" applyFill="1" applyBorder="1" applyAlignment="1">
      <alignment vertical="center" wrapText="1"/>
    </xf>
    <xf numFmtId="0" fontId="0" fillId="0" borderId="130" xfId="0" applyBorder="1">
      <alignment vertical="center"/>
    </xf>
    <xf numFmtId="0" fontId="0" fillId="0" borderId="131" xfId="0" applyBorder="1">
      <alignment vertical="center"/>
    </xf>
    <xf numFmtId="0" fontId="2" fillId="0" borderId="123" xfId="0" applyFont="1" applyBorder="1" applyAlignment="1">
      <alignment horizontal="left" vertical="top" wrapText="1"/>
    </xf>
    <xf numFmtId="0" fontId="8" fillId="0" borderId="119" xfId="0" applyFont="1" applyBorder="1" applyAlignment="1">
      <alignment vertical="center" wrapText="1"/>
    </xf>
    <xf numFmtId="0" fontId="8" fillId="0" borderId="124" xfId="0" applyFont="1" applyBorder="1" applyAlignment="1">
      <alignment vertical="center" wrapText="1"/>
    </xf>
    <xf numFmtId="0" fontId="8" fillId="0" borderId="125" xfId="0" applyFont="1" applyBorder="1" applyAlignment="1">
      <alignment vertical="center" wrapText="1"/>
    </xf>
    <xf numFmtId="0" fontId="2" fillId="0" borderId="120" xfId="0" applyFont="1" applyBorder="1" applyAlignment="1">
      <alignment horizontal="left" vertical="top" wrapText="1"/>
    </xf>
    <xf numFmtId="0" fontId="8" fillId="0" borderId="127" xfId="0" applyFont="1" applyBorder="1" applyAlignment="1">
      <alignment vertical="center" wrapText="1"/>
    </xf>
    <xf numFmtId="0" fontId="8" fillId="0" borderId="0" xfId="0" applyFont="1" applyAlignment="1">
      <alignment vertical="center" wrapText="1"/>
    </xf>
    <xf numFmtId="0" fontId="15" fillId="0" borderId="119" xfId="0" applyFont="1" applyBorder="1" applyAlignment="1">
      <alignment vertical="top" wrapText="1"/>
    </xf>
    <xf numFmtId="0" fontId="15" fillId="0" borderId="119" xfId="0" applyFont="1" applyBorder="1" applyAlignment="1">
      <alignment vertical="center" wrapText="1"/>
    </xf>
    <xf numFmtId="0" fontId="29" fillId="0" borderId="0" xfId="0" applyFont="1">
      <alignment vertical="center"/>
    </xf>
    <xf numFmtId="0" fontId="0" fillId="12" borderId="0" xfId="0" applyFill="1" applyAlignment="1">
      <alignment horizontal="center" vertical="center" wrapText="1" shrinkToFit="1"/>
    </xf>
    <xf numFmtId="0" fontId="0" fillId="14" borderId="0" xfId="0" applyFill="1" applyAlignment="1">
      <alignment horizontal="center" vertical="center" wrapText="1" shrinkToFit="1"/>
    </xf>
    <xf numFmtId="0" fontId="0" fillId="4" borderId="0" xfId="0" applyFill="1" applyAlignment="1">
      <alignment horizontal="center" vertical="center" wrapText="1" shrinkToFit="1"/>
    </xf>
    <xf numFmtId="0" fontId="0" fillId="5" borderId="0" xfId="0" applyFill="1" applyAlignment="1">
      <alignment horizontal="center" vertical="center" wrapText="1" shrinkToFit="1"/>
    </xf>
    <xf numFmtId="0" fontId="0" fillId="13" borderId="0" xfId="0" applyFill="1" applyAlignment="1">
      <alignment horizontal="center" vertical="center" wrapText="1" shrinkToFit="1"/>
    </xf>
    <xf numFmtId="0" fontId="0" fillId="2" borderId="0" xfId="0" applyFill="1" applyAlignment="1">
      <alignment horizontal="center" vertical="center" wrapText="1" shrinkToFit="1"/>
    </xf>
    <xf numFmtId="0" fontId="0" fillId="0" borderId="45" xfId="0" applyBorder="1" applyAlignment="1">
      <alignment horizontal="center" vertical="center"/>
    </xf>
    <xf numFmtId="0" fontId="0" fillId="0" borderId="46" xfId="0" applyBorder="1" applyAlignment="1">
      <alignment horizontal="center" vertical="center"/>
    </xf>
    <xf numFmtId="0" fontId="11" fillId="12" borderId="0" xfId="0" applyFont="1" applyFill="1" applyAlignment="1">
      <alignment horizontal="center" vertical="center"/>
    </xf>
    <xf numFmtId="0" fontId="0" fillId="14" borderId="0" xfId="0" applyFill="1" applyAlignment="1">
      <alignment horizontal="center" vertical="center"/>
    </xf>
    <xf numFmtId="0" fontId="0" fillId="0" borderId="132" xfId="0" applyBorder="1" applyAlignment="1">
      <alignment horizontal="center" vertical="center"/>
    </xf>
    <xf numFmtId="0" fontId="11" fillId="5" borderId="0" xfId="0" applyFont="1" applyFill="1" applyAlignment="1">
      <alignment horizontal="center" vertical="center"/>
    </xf>
    <xf numFmtId="0" fontId="0" fillId="13" borderId="0" xfId="0" applyFill="1" applyAlignment="1">
      <alignment horizontal="center" vertical="center"/>
    </xf>
    <xf numFmtId="0" fontId="0" fillId="2" borderId="0" xfId="0" applyFill="1" applyAlignment="1">
      <alignment horizontal="center" vertical="center"/>
    </xf>
    <xf numFmtId="0" fontId="0" fillId="4" borderId="31" xfId="0" applyFill="1" applyBorder="1" applyAlignment="1">
      <alignment horizontal="center" vertical="center"/>
    </xf>
    <xf numFmtId="0" fontId="0" fillId="4" borderId="30" xfId="0" applyFill="1" applyBorder="1" applyAlignment="1">
      <alignment horizontal="center" vertical="center"/>
    </xf>
    <xf numFmtId="0" fontId="0" fillId="4" borderId="82" xfId="0" applyFill="1" applyBorder="1" applyAlignment="1">
      <alignment horizontal="center" vertical="center"/>
    </xf>
    <xf numFmtId="0" fontId="0" fillId="5" borderId="31" xfId="0" applyFill="1" applyBorder="1" applyAlignment="1">
      <alignment horizontal="center" vertical="center"/>
    </xf>
    <xf numFmtId="0" fontId="0" fillId="5" borderId="30" xfId="0" applyFill="1" applyBorder="1" applyAlignment="1">
      <alignment horizontal="center" vertical="center"/>
    </xf>
    <xf numFmtId="0" fontId="0" fillId="5" borderId="82" xfId="0" applyFill="1" applyBorder="1" applyAlignment="1">
      <alignment horizontal="center" vertical="center"/>
    </xf>
    <xf numFmtId="0" fontId="0" fillId="13" borderId="31" xfId="0" applyFill="1" applyBorder="1" applyAlignment="1">
      <alignment horizontal="center" vertical="center"/>
    </xf>
    <xf numFmtId="0" fontId="0" fillId="13" borderId="30" xfId="0" applyFill="1" applyBorder="1" applyAlignment="1">
      <alignment horizontal="center" vertical="center"/>
    </xf>
    <xf numFmtId="0" fontId="0" fillId="13" borderId="82" xfId="0" applyFill="1" applyBorder="1" applyAlignment="1">
      <alignment horizontal="center" vertical="center"/>
    </xf>
    <xf numFmtId="0" fontId="0" fillId="2" borderId="31" xfId="0" applyFill="1" applyBorder="1" applyAlignment="1">
      <alignment horizontal="center" vertical="center"/>
    </xf>
    <xf numFmtId="0" fontId="0" fillId="2" borderId="30" xfId="0" applyFill="1" applyBorder="1" applyAlignment="1">
      <alignment horizontal="center" vertical="center"/>
    </xf>
    <xf numFmtId="0" fontId="0" fillId="2" borderId="82" xfId="0" applyFill="1" applyBorder="1" applyAlignment="1">
      <alignment horizontal="center" vertical="center"/>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82" xfId="0" applyBorder="1" applyAlignment="1">
      <alignment horizontal="center" vertical="center"/>
    </xf>
    <xf numFmtId="0" fontId="0" fillId="12" borderId="31" xfId="0" applyFill="1" applyBorder="1" applyAlignment="1">
      <alignment horizontal="center" vertical="center"/>
    </xf>
    <xf numFmtId="0" fontId="0" fillId="12" borderId="30" xfId="0" applyFill="1" applyBorder="1" applyAlignment="1">
      <alignment horizontal="center" vertical="center"/>
    </xf>
    <xf numFmtId="0" fontId="0" fillId="12" borderId="82" xfId="0" applyFill="1" applyBorder="1" applyAlignment="1">
      <alignment horizontal="center" vertical="center"/>
    </xf>
    <xf numFmtId="0" fontId="0" fillId="14" borderId="31" xfId="0" applyFill="1" applyBorder="1" applyAlignment="1">
      <alignment horizontal="center" vertical="center"/>
    </xf>
    <xf numFmtId="0" fontId="0" fillId="14" borderId="30" xfId="0" applyFill="1" applyBorder="1" applyAlignment="1">
      <alignment horizontal="center" vertical="center"/>
    </xf>
    <xf numFmtId="0" fontId="0" fillId="14" borderId="82" xfId="0" applyFill="1" applyBorder="1" applyAlignment="1">
      <alignment horizontal="center" vertical="center"/>
    </xf>
    <xf numFmtId="0" fontId="0" fillId="4" borderId="32" xfId="0" applyFill="1" applyBorder="1" applyAlignment="1">
      <alignment horizontal="center" vertical="center"/>
    </xf>
    <xf numFmtId="0" fontId="0" fillId="4" borderId="57" xfId="0" applyFill="1" applyBorder="1" applyAlignment="1">
      <alignment horizontal="center" vertical="center"/>
    </xf>
    <xf numFmtId="0" fontId="0" fillId="4" borderId="58" xfId="0" applyFill="1" applyBorder="1" applyAlignment="1">
      <alignment horizontal="center" vertical="center"/>
    </xf>
    <xf numFmtId="0" fontId="0" fillId="5" borderId="32" xfId="0" applyFill="1" applyBorder="1" applyAlignment="1">
      <alignment horizontal="center" vertical="center"/>
    </xf>
    <xf numFmtId="0" fontId="0" fillId="5" borderId="57" xfId="0" applyFill="1" applyBorder="1" applyAlignment="1">
      <alignment horizontal="center" vertical="center"/>
    </xf>
    <xf numFmtId="0" fontId="0" fillId="5" borderId="58" xfId="0" applyFill="1" applyBorder="1" applyAlignment="1">
      <alignment horizontal="center" vertical="center"/>
    </xf>
    <xf numFmtId="56" fontId="0" fillId="13" borderId="32" xfId="0" applyNumberFormat="1" applyFill="1" applyBorder="1" applyAlignment="1">
      <alignment horizontal="center" vertical="center"/>
    </xf>
    <xf numFmtId="56" fontId="0" fillId="13" borderId="57" xfId="0" applyNumberFormat="1" applyFill="1" applyBorder="1" applyAlignment="1">
      <alignment horizontal="center" vertical="center"/>
    </xf>
    <xf numFmtId="56" fontId="0" fillId="13" borderId="58" xfId="0" applyNumberFormat="1" applyFill="1" applyBorder="1" applyAlignment="1">
      <alignment horizontal="center" vertical="center"/>
    </xf>
    <xf numFmtId="0" fontId="0" fillId="2" borderId="32" xfId="0" applyFill="1" applyBorder="1" applyAlignment="1">
      <alignment horizontal="center" vertical="center"/>
    </xf>
    <xf numFmtId="0" fontId="0" fillId="2" borderId="57" xfId="0" applyFill="1" applyBorder="1" applyAlignment="1">
      <alignment horizontal="center" vertical="center"/>
    </xf>
    <xf numFmtId="0" fontId="0" fillId="2" borderId="58" xfId="0" applyFill="1" applyBorder="1" applyAlignment="1">
      <alignment horizontal="center" vertical="center"/>
    </xf>
    <xf numFmtId="56" fontId="0" fillId="0" borderId="32" xfId="0" applyNumberFormat="1" applyBorder="1" applyAlignment="1">
      <alignment horizontal="center" vertical="center"/>
    </xf>
    <xf numFmtId="56" fontId="0" fillId="0" borderId="57" xfId="0" applyNumberFormat="1" applyBorder="1" applyAlignment="1">
      <alignment horizontal="center" vertical="center"/>
    </xf>
    <xf numFmtId="56" fontId="0" fillId="0" borderId="58" xfId="0" applyNumberFormat="1" applyBorder="1" applyAlignment="1">
      <alignment horizontal="center" vertical="center"/>
    </xf>
    <xf numFmtId="0" fontId="0" fillId="12" borderId="32" xfId="0" applyFill="1" applyBorder="1" applyAlignment="1">
      <alignment horizontal="center" vertical="center"/>
    </xf>
    <xf numFmtId="0" fontId="0" fillId="12" borderId="57" xfId="0" applyFill="1" applyBorder="1" applyAlignment="1">
      <alignment horizontal="center" vertical="center"/>
    </xf>
    <xf numFmtId="0" fontId="0" fillId="12" borderId="58" xfId="0" applyFill="1" applyBorder="1" applyAlignment="1">
      <alignment horizontal="center" vertical="center"/>
    </xf>
    <xf numFmtId="56" fontId="0" fillId="14" borderId="32" xfId="0" applyNumberFormat="1" applyFill="1" applyBorder="1" applyAlignment="1">
      <alignment horizontal="center" vertical="center"/>
    </xf>
    <xf numFmtId="56" fontId="0" fillId="14" borderId="57" xfId="0" applyNumberFormat="1" applyFill="1" applyBorder="1" applyAlignment="1">
      <alignment horizontal="center" vertical="center"/>
    </xf>
    <xf numFmtId="56" fontId="0" fillId="14" borderId="58" xfId="0" applyNumberFormat="1" applyFill="1" applyBorder="1" applyAlignment="1">
      <alignment horizontal="center" vertical="center"/>
    </xf>
    <xf numFmtId="0" fontId="10" fillId="12" borderId="0" xfId="0" applyFont="1" applyFill="1" applyAlignment="1">
      <alignment horizontal="center" vertical="center"/>
    </xf>
    <xf numFmtId="0" fontId="10" fillId="5" borderId="0" xfId="0" applyFont="1" applyFill="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6"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56" fontId="0" fillId="0" borderId="13" xfId="0" applyNumberFormat="1" applyBorder="1" applyAlignment="1">
      <alignment horizontal="center" vertical="center"/>
    </xf>
    <xf numFmtId="56" fontId="0" fillId="0" borderId="14" xfId="0" applyNumberFormat="1" applyBorder="1" applyAlignment="1">
      <alignment horizontal="center" vertical="center"/>
    </xf>
    <xf numFmtId="56" fontId="0" fillId="0" borderId="15" xfId="0" applyNumberFormat="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CCFF99"/>
      <color rgb="FFFFDAD7"/>
      <color rgb="FFFFFF99"/>
      <color rgb="FFFFCCCC"/>
      <color rgb="FFCCFFFF"/>
      <color rgb="FFFFCDE8"/>
      <color rgb="FFFFCCFF"/>
      <color rgb="FFFFCDF7"/>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39"/>
  <sheetViews>
    <sheetView showGridLines="0" tabSelected="1" workbookViewId="0">
      <selection activeCell="A11" sqref="A11"/>
    </sheetView>
  </sheetViews>
  <sheetFormatPr defaultRowHeight="13.2" x14ac:dyDescent="0.2"/>
  <cols>
    <col min="1" max="1" width="3.6640625" customWidth="1"/>
  </cols>
  <sheetData>
    <row r="1" spans="1:2" ht="15" customHeight="1" x14ac:dyDescent="0.2">
      <c r="A1" s="195" t="s">
        <v>113</v>
      </c>
      <c r="B1" s="195"/>
    </row>
    <row r="2" spans="1:2" ht="15" customHeight="1" x14ac:dyDescent="0.2">
      <c r="A2" s="195"/>
      <c r="B2" s="195"/>
    </row>
    <row r="3" spans="1:2" ht="15" customHeight="1" x14ac:dyDescent="0.2">
      <c r="A3" s="195" t="s">
        <v>77</v>
      </c>
      <c r="B3" s="195" t="s">
        <v>89</v>
      </c>
    </row>
    <row r="4" spans="1:2" ht="15" customHeight="1" x14ac:dyDescent="0.2">
      <c r="A4" s="195" t="s">
        <v>78</v>
      </c>
      <c r="B4" s="195" t="s">
        <v>79</v>
      </c>
    </row>
    <row r="5" spans="1:2" ht="15" customHeight="1" x14ac:dyDescent="0.2">
      <c r="A5" s="195" t="s">
        <v>77</v>
      </c>
      <c r="B5" s="195" t="s">
        <v>80</v>
      </c>
    </row>
    <row r="6" spans="1:2" ht="15" customHeight="1" x14ac:dyDescent="0.2">
      <c r="A6" s="195" t="s">
        <v>81</v>
      </c>
      <c r="B6" s="195" t="s">
        <v>99</v>
      </c>
    </row>
    <row r="7" spans="1:2" ht="15" customHeight="1" x14ac:dyDescent="0.2">
      <c r="A7" s="195" t="s">
        <v>77</v>
      </c>
      <c r="B7" s="195" t="s">
        <v>82</v>
      </c>
    </row>
    <row r="8" spans="1:2" ht="15" customHeight="1" x14ac:dyDescent="0.2">
      <c r="A8" s="195"/>
      <c r="B8" s="195"/>
    </row>
    <row r="9" spans="1:2" ht="15" customHeight="1" x14ac:dyDescent="0.2">
      <c r="A9" s="195"/>
      <c r="B9" s="195"/>
    </row>
    <row r="10" spans="1:2" ht="15" customHeight="1" x14ac:dyDescent="0.2">
      <c r="A10" s="195" t="s">
        <v>90</v>
      </c>
      <c r="B10" s="195"/>
    </row>
    <row r="11" spans="1:2" ht="15" customHeight="1" x14ac:dyDescent="0.2">
      <c r="A11" s="378" t="s">
        <v>136</v>
      </c>
      <c r="B11" s="195" t="s">
        <v>146</v>
      </c>
    </row>
    <row r="12" spans="1:2" ht="15" customHeight="1" x14ac:dyDescent="0.2">
      <c r="A12" s="195"/>
      <c r="B12" s="195"/>
    </row>
    <row r="13" spans="1:2" ht="15" customHeight="1" x14ac:dyDescent="0.2">
      <c r="A13" s="195" t="s">
        <v>62</v>
      </c>
      <c r="B13" s="195" t="s">
        <v>147</v>
      </c>
    </row>
    <row r="14" spans="1:2" ht="15" customHeight="1" x14ac:dyDescent="0.2">
      <c r="A14" s="195"/>
      <c r="B14" s="195"/>
    </row>
    <row r="15" spans="1:2" ht="15" customHeight="1" x14ac:dyDescent="0.2">
      <c r="A15" s="195" t="s">
        <v>63</v>
      </c>
      <c r="B15" s="195" t="s">
        <v>84</v>
      </c>
    </row>
    <row r="16" spans="1:2" ht="15" customHeight="1" x14ac:dyDescent="0.2">
      <c r="A16" s="195"/>
      <c r="B16" s="196"/>
    </row>
    <row r="17" spans="1:11" ht="15" customHeight="1" x14ac:dyDescent="0.2">
      <c r="A17" s="195" t="s">
        <v>64</v>
      </c>
      <c r="B17" s="195" t="s">
        <v>85</v>
      </c>
    </row>
    <row r="18" spans="1:11" ht="15" customHeight="1" x14ac:dyDescent="0.2">
      <c r="A18" s="195"/>
      <c r="B18" s="195" t="s">
        <v>69</v>
      </c>
    </row>
    <row r="19" spans="1:11" ht="15" customHeight="1" x14ac:dyDescent="0.2">
      <c r="A19" s="195"/>
      <c r="B19" s="195"/>
    </row>
    <row r="20" spans="1:11" ht="15" customHeight="1" x14ac:dyDescent="0.2">
      <c r="A20" s="195" t="s">
        <v>65</v>
      </c>
      <c r="B20" s="195" t="s">
        <v>100</v>
      </c>
    </row>
    <row r="21" spans="1:11" ht="15" customHeight="1" x14ac:dyDescent="0.2">
      <c r="A21" s="195"/>
      <c r="B21" s="195" t="s">
        <v>94</v>
      </c>
    </row>
    <row r="22" spans="1:11" ht="15" customHeight="1" x14ac:dyDescent="0.2">
      <c r="A22" s="195"/>
      <c r="B22" s="195" t="s">
        <v>75</v>
      </c>
    </row>
    <row r="23" spans="1:11" ht="15" customHeight="1" x14ac:dyDescent="0.2">
      <c r="A23" s="195"/>
      <c r="B23" s="195"/>
    </row>
    <row r="24" spans="1:11" ht="15" customHeight="1" x14ac:dyDescent="0.2">
      <c r="A24" s="195"/>
      <c r="B24" s="198" t="s">
        <v>83</v>
      </c>
      <c r="C24" s="190"/>
      <c r="D24" s="190"/>
      <c r="E24" s="190"/>
      <c r="F24" s="190"/>
      <c r="G24" s="190"/>
      <c r="H24" s="190"/>
      <c r="I24" s="190"/>
      <c r="J24" s="190"/>
      <c r="K24" s="190"/>
    </row>
    <row r="25" spans="1:11" ht="15" customHeight="1" x14ac:dyDescent="0.2">
      <c r="A25" s="195"/>
      <c r="B25" s="195"/>
    </row>
    <row r="26" spans="1:11" ht="15" customHeight="1" x14ac:dyDescent="0.2">
      <c r="A26" s="195" t="s">
        <v>66</v>
      </c>
      <c r="B26" s="195" t="s">
        <v>101</v>
      </c>
    </row>
    <row r="27" spans="1:11" ht="15" customHeight="1" x14ac:dyDescent="0.2">
      <c r="A27" s="195"/>
      <c r="B27" s="195" t="s">
        <v>74</v>
      </c>
    </row>
    <row r="28" spans="1:11" ht="15" customHeight="1" x14ac:dyDescent="0.2">
      <c r="A28" s="195"/>
      <c r="B28" s="195"/>
    </row>
    <row r="29" spans="1:11" ht="15" customHeight="1" x14ac:dyDescent="0.2">
      <c r="A29" s="195" t="s">
        <v>67</v>
      </c>
      <c r="B29" s="195" t="s">
        <v>70</v>
      </c>
    </row>
    <row r="30" spans="1:11" ht="15" customHeight="1" x14ac:dyDescent="0.2">
      <c r="A30" s="195"/>
      <c r="B30" s="195"/>
    </row>
    <row r="31" spans="1:11" ht="15" customHeight="1" x14ac:dyDescent="0.2">
      <c r="A31" s="195" t="s">
        <v>68</v>
      </c>
      <c r="B31" s="195" t="s">
        <v>86</v>
      </c>
    </row>
    <row r="32" spans="1:11" ht="15" customHeight="1" x14ac:dyDescent="0.2">
      <c r="A32" s="195"/>
      <c r="B32" s="195"/>
    </row>
    <row r="33" spans="1:2" ht="15" customHeight="1" x14ac:dyDescent="0.2">
      <c r="A33" s="195" t="s">
        <v>71</v>
      </c>
      <c r="B33" s="195" t="s">
        <v>73</v>
      </c>
    </row>
    <row r="34" spans="1:2" ht="15" customHeight="1" x14ac:dyDescent="0.2">
      <c r="A34" s="195"/>
      <c r="B34" s="195" t="s">
        <v>87</v>
      </c>
    </row>
    <row r="35" spans="1:2" ht="15" customHeight="1" x14ac:dyDescent="0.2">
      <c r="A35" s="195"/>
      <c r="B35" s="195"/>
    </row>
    <row r="36" spans="1:2" ht="15" customHeight="1" x14ac:dyDescent="0.2">
      <c r="A36" s="195" t="s">
        <v>72</v>
      </c>
      <c r="B36" s="195" t="s">
        <v>88</v>
      </c>
    </row>
    <row r="37" spans="1:2" ht="15" customHeight="1" x14ac:dyDescent="0.2">
      <c r="A37" s="195"/>
      <c r="B37" s="195"/>
    </row>
    <row r="38" spans="1:2" ht="15" customHeight="1" x14ac:dyDescent="0.2">
      <c r="A38" s="195" t="s">
        <v>91</v>
      </c>
      <c r="B38" s="195" t="s">
        <v>92</v>
      </c>
    </row>
    <row r="39" spans="1:2" ht="14.4" x14ac:dyDescent="0.2">
      <c r="A39" s="195"/>
      <c r="B39" s="195"/>
    </row>
  </sheetData>
  <phoneticPr fontId="1"/>
  <pageMargins left="0.7" right="0.7" top="0.75" bottom="0.75" header="0.3" footer="0.3"/>
  <pageSetup paperSize="9" scale="9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6B5EF-9657-4467-8F83-C643AD2C269F}">
  <sheetPr>
    <tabColor rgb="FFCCFF99"/>
  </sheetPr>
  <dimension ref="A1:AD11"/>
  <sheetViews>
    <sheetView zoomScale="80" zoomScaleNormal="80" workbookViewId="0">
      <selection activeCell="G23" sqref="G23"/>
    </sheetView>
  </sheetViews>
  <sheetFormatPr defaultRowHeight="13.2" x14ac:dyDescent="0.2"/>
  <cols>
    <col min="1" max="1" width="7.5546875" customWidth="1"/>
    <col min="2" max="4" width="7.5546875" style="89" customWidth="1"/>
    <col min="5" max="5" width="15.33203125" customWidth="1"/>
    <col min="6" max="6" width="7.5546875" customWidth="1"/>
    <col min="7" max="9" width="7.5546875" style="89" customWidth="1"/>
    <col min="10" max="10" width="15.33203125" customWidth="1"/>
    <col min="11" max="11" width="7.5546875" customWidth="1"/>
    <col min="12" max="14" width="7.5546875" style="89" customWidth="1"/>
    <col min="15" max="15" width="15.33203125" customWidth="1"/>
    <col min="16" max="16" width="7.5546875" customWidth="1"/>
    <col min="17" max="19" width="7.5546875" style="89" customWidth="1"/>
    <col min="20" max="20" width="15.33203125" customWidth="1"/>
    <col min="21" max="21" width="7.5546875" customWidth="1"/>
    <col min="22" max="24" width="7.5546875" style="89" customWidth="1"/>
    <col min="25" max="25" width="15.33203125" customWidth="1"/>
    <col min="26" max="26" width="7.5546875" customWidth="1"/>
    <col min="27" max="29" width="7.5546875" style="89" customWidth="1"/>
    <col min="30" max="30" width="15.33203125" customWidth="1"/>
  </cols>
  <sheetData>
    <row r="1" spans="1:30" ht="43.5" customHeight="1" x14ac:dyDescent="0.2">
      <c r="A1" s="419" t="s">
        <v>148</v>
      </c>
    </row>
    <row r="2" spans="1:30" ht="27" customHeight="1" thickBot="1" x14ac:dyDescent="0.25">
      <c r="B2" s="422" t="str">
        <f>'１学期（拠点校指導教員）'!B1</f>
        <v>山梨　太郎</v>
      </c>
      <c r="C2" s="422"/>
      <c r="D2" s="422"/>
      <c r="E2" s="422"/>
      <c r="G2" s="423" t="str">
        <f>'１学期（拠点校指導教員）'!F1</f>
        <v>甲州　花子</v>
      </c>
      <c r="H2" s="423"/>
      <c r="I2" s="423"/>
      <c r="J2" s="423"/>
      <c r="L2" s="424" t="str">
        <f>'１学期（拠点校指導教員）'!J1</f>
        <v>笛吹　次郎</v>
      </c>
      <c r="M2" s="424"/>
      <c r="N2" s="424"/>
      <c r="O2" s="424"/>
      <c r="Q2" s="425" t="str">
        <f>'１学期（拠点校指導教員）'!N1</f>
        <v>吉田　三郎</v>
      </c>
      <c r="R2" s="425"/>
      <c r="S2" s="425"/>
      <c r="T2" s="425"/>
      <c r="V2" s="420" t="str">
        <f>'１学期（拠点校指導教員）'!R1</f>
        <v>富士　さくら</v>
      </c>
      <c r="W2" s="420"/>
      <c r="X2" s="420"/>
      <c r="Y2" s="420"/>
      <c r="AA2" s="421" t="str">
        <f>'１学期（拠点校指導教員）'!V1</f>
        <v>大月　四郎</v>
      </c>
      <c r="AB2" s="421"/>
      <c r="AC2" s="421"/>
      <c r="AD2" s="421"/>
    </row>
    <row r="3" spans="1:30" ht="18" customHeight="1" thickBot="1" x14ac:dyDescent="0.25">
      <c r="B3" s="101" t="s">
        <v>21</v>
      </c>
      <c r="C3" s="368" t="s">
        <v>134</v>
      </c>
      <c r="D3" s="370" t="s">
        <v>135</v>
      </c>
      <c r="E3" s="100"/>
      <c r="G3" s="101" t="s">
        <v>21</v>
      </c>
      <c r="H3" s="374" t="s">
        <v>134</v>
      </c>
      <c r="I3" s="370" t="s">
        <v>135</v>
      </c>
      <c r="J3" s="97"/>
      <c r="L3" s="101" t="s">
        <v>21</v>
      </c>
      <c r="M3" s="368" t="s">
        <v>134</v>
      </c>
      <c r="N3" s="370" t="s">
        <v>135</v>
      </c>
      <c r="O3" s="88"/>
      <c r="Q3" s="101" t="s">
        <v>21</v>
      </c>
      <c r="R3" s="374" t="s">
        <v>134</v>
      </c>
      <c r="S3" s="376" t="s">
        <v>135</v>
      </c>
      <c r="T3" s="88"/>
      <c r="V3" s="101" t="s">
        <v>21</v>
      </c>
      <c r="W3" s="368" t="s">
        <v>134</v>
      </c>
      <c r="X3" s="370" t="s">
        <v>135</v>
      </c>
      <c r="Y3" s="97"/>
      <c r="AA3" s="101" t="s">
        <v>21</v>
      </c>
      <c r="AB3" s="368" t="s">
        <v>134</v>
      </c>
      <c r="AC3" s="370" t="s">
        <v>135</v>
      </c>
      <c r="AD3" s="88"/>
    </row>
    <row r="4" spans="1:30" ht="18" customHeight="1" thickBot="1" x14ac:dyDescent="0.25">
      <c r="B4" s="362">
        <f>'３学期（拠点校指導教員）'!D175+'３学期（校内指導教員）'!D175</f>
        <v>2</v>
      </c>
      <c r="C4" s="369">
        <f>'３学期（拠点校指導教員）'!D175</f>
        <v>2</v>
      </c>
      <c r="D4" s="371">
        <f>'３学期（校内指導教員）'!D175</f>
        <v>0</v>
      </c>
      <c r="E4" s="363" t="s">
        <v>19</v>
      </c>
      <c r="G4" s="362">
        <f>+'３学期（拠点校指導教員）'!H175+'３学期（校内指導教員）'!H175</f>
        <v>2</v>
      </c>
      <c r="H4" s="373">
        <f>+'３学期（拠点校指導教員）'!D175</f>
        <v>2</v>
      </c>
      <c r="I4" s="371">
        <f>+'３学期（校内指導教員）'!D175</f>
        <v>0</v>
      </c>
      <c r="J4" s="364" t="s">
        <v>19</v>
      </c>
      <c r="L4" s="362">
        <f>+'３学期（拠点校指導教員）'!L175+'３学期（校内指導教員）'!L175</f>
        <v>0</v>
      </c>
      <c r="M4" s="369">
        <f>+'３学期（拠点校指導教員）'!L175</f>
        <v>0</v>
      </c>
      <c r="N4" s="371">
        <f>+'３学期（校内指導教員）'!L175</f>
        <v>0</v>
      </c>
      <c r="O4" s="364" t="s">
        <v>19</v>
      </c>
      <c r="Q4" s="362">
        <f>+'３学期（拠点校指導教員）'!P175+'３学期（校内指導教員）'!P175</f>
        <v>0</v>
      </c>
      <c r="R4" s="373">
        <f>+'３学期（拠点校指導教員）'!P175</f>
        <v>0</v>
      </c>
      <c r="S4" s="375">
        <f>+'３学期（校内指導教員）'!P175</f>
        <v>0</v>
      </c>
      <c r="T4" s="364" t="s">
        <v>19</v>
      </c>
      <c r="V4" s="362">
        <f>+'３学期（拠点校指導教員）'!T175+'３学期（校内指導教員）'!T175</f>
        <v>0</v>
      </c>
      <c r="W4" s="369">
        <f>+'３学期（拠点校指導教員）'!T175</f>
        <v>0</v>
      </c>
      <c r="X4" s="371">
        <f>+'３学期（校内指導教員）'!T175</f>
        <v>0</v>
      </c>
      <c r="Y4" s="364" t="s">
        <v>19</v>
      </c>
      <c r="AA4" s="362">
        <f>+'３学期（拠点校指導教員）'!X175+'３学期（校内指導教員）'!X175</f>
        <v>0</v>
      </c>
      <c r="AB4" s="369">
        <f>+'３学期（拠点校指導教員）'!X175</f>
        <v>0</v>
      </c>
      <c r="AC4" s="371">
        <f>+'３学期（校内指導教員）'!X175</f>
        <v>0</v>
      </c>
      <c r="AD4" s="364" t="s">
        <v>19</v>
      </c>
    </row>
    <row r="5" spans="1:30" ht="18" customHeight="1" x14ac:dyDescent="0.2">
      <c r="B5" s="263">
        <f>'３学期（拠点校指導教員）'!D176+'３学期（校内指導教員）'!D176</f>
        <v>2</v>
      </c>
      <c r="C5" s="377">
        <f>'３学期（拠点校指導教員）'!D176</f>
        <v>2</v>
      </c>
      <c r="D5" s="372">
        <f>'３学期（校内指導教員）'!D176</f>
        <v>0</v>
      </c>
      <c r="E5" s="264" t="s">
        <v>13</v>
      </c>
      <c r="G5" s="263">
        <f>+'３学期（拠点校指導教員）'!H176+'３学期（校内指導教員）'!H176</f>
        <v>0</v>
      </c>
      <c r="H5" s="367">
        <f>+'３学期（拠点校指導教員）'!D176</f>
        <v>2</v>
      </c>
      <c r="I5" s="366">
        <f>+'３学期（校内指導教員）'!D176</f>
        <v>0</v>
      </c>
      <c r="J5" s="265" t="s">
        <v>13</v>
      </c>
      <c r="L5" s="263">
        <f>+'３学期（拠点校指導教員）'!L176+'３学期（校内指導教員）'!L176</f>
        <v>0</v>
      </c>
      <c r="M5" s="377">
        <f>+'３学期（拠点校指導教員）'!L176</f>
        <v>0</v>
      </c>
      <c r="N5" s="372">
        <f>+'３学期（校内指導教員）'!L176</f>
        <v>0</v>
      </c>
      <c r="O5" s="265" t="s">
        <v>13</v>
      </c>
      <c r="Q5" s="263">
        <f>+'３学期（拠点校指導教員）'!P176+'３学期（校内指導教員）'!P176</f>
        <v>0</v>
      </c>
      <c r="R5" s="367">
        <f>+'３学期（拠点校指導教員）'!P176</f>
        <v>0</v>
      </c>
      <c r="S5" s="366">
        <f>+'３学期（校内指導教員）'!P176</f>
        <v>0</v>
      </c>
      <c r="T5" s="265" t="s">
        <v>13</v>
      </c>
      <c r="V5" s="263">
        <f>+'３学期（拠点校指導教員）'!T176+'３学期（校内指導教員）'!T176</f>
        <v>0</v>
      </c>
      <c r="W5" s="367">
        <f>+'３学期（拠点校指導教員）'!T176</f>
        <v>0</v>
      </c>
      <c r="X5" s="372">
        <f>+'３学期（校内指導教員）'!T176</f>
        <v>0</v>
      </c>
      <c r="Y5" s="265" t="s">
        <v>13</v>
      </c>
      <c r="AA5" s="263">
        <f>+'３学期（拠点校指導教員）'!X176+'３学期（校内指導教員）'!X176</f>
        <v>0</v>
      </c>
      <c r="AB5" s="367">
        <f>+'３学期（拠点校指導教員）'!X176</f>
        <v>0</v>
      </c>
      <c r="AC5" s="366">
        <f>+'３学期（校内指導教員）'!X176</f>
        <v>0</v>
      </c>
      <c r="AD5" s="265" t="s">
        <v>13</v>
      </c>
    </row>
    <row r="6" spans="1:30" ht="18" customHeight="1" x14ac:dyDescent="0.2">
      <c r="B6" s="263">
        <f>'３学期（拠点校指導教員）'!D177+'３学期（校内指導教員）'!D177</f>
        <v>2</v>
      </c>
      <c r="C6" s="359">
        <f>'３学期（拠点校指導教員）'!D177</f>
        <v>2</v>
      </c>
      <c r="D6" s="88">
        <f>'３学期（校内指導教員）'!D177</f>
        <v>0</v>
      </c>
      <c r="E6" s="264" t="s">
        <v>14</v>
      </c>
      <c r="G6" s="266">
        <f>+'３学期（拠点校指導教員）'!H177+'３学期（校内指導教員）'!H177</f>
        <v>0</v>
      </c>
      <c r="H6" s="359">
        <f>+'３学期（拠点校指導教員）'!D177</f>
        <v>2</v>
      </c>
      <c r="I6" s="88">
        <f>+'３学期（校内指導教員）'!D177</f>
        <v>0</v>
      </c>
      <c r="J6" s="267" t="s">
        <v>14</v>
      </c>
      <c r="L6" s="266">
        <f>+'３学期（拠点校指導教員）'!L177+'３学期（校内指導教員）'!L177</f>
        <v>0</v>
      </c>
      <c r="M6" s="359">
        <f>+'３学期（拠点校指導教員）'!L177</f>
        <v>0</v>
      </c>
      <c r="N6" s="88">
        <f>+'３学期（校内指導教員）'!L177</f>
        <v>0</v>
      </c>
      <c r="O6" s="267" t="s">
        <v>14</v>
      </c>
      <c r="Q6" s="266">
        <f>+'３学期（拠点校指導教員）'!P177+'３学期（校内指導教員）'!P177</f>
        <v>0</v>
      </c>
      <c r="R6" s="359">
        <f>+'３学期（拠点校指導教員）'!P177</f>
        <v>0</v>
      </c>
      <c r="S6" s="365">
        <f>+'３学期（校内指導教員）'!P177</f>
        <v>0</v>
      </c>
      <c r="T6" s="265" t="s">
        <v>14</v>
      </c>
      <c r="V6" s="266">
        <f>+'３学期（拠点校指導教員）'!T177+'３学期（校内指導教員）'!T177</f>
        <v>0</v>
      </c>
      <c r="W6" s="359">
        <f>+'３学期（拠点校指導教員）'!T177</f>
        <v>0</v>
      </c>
      <c r="X6" s="88">
        <f>+'３学期（校内指導教員）'!T177</f>
        <v>0</v>
      </c>
      <c r="Y6" s="267" t="s">
        <v>14</v>
      </c>
      <c r="AA6" s="266">
        <f>+'３学期（拠点校指導教員）'!X177+'３学期（校内指導教員）'!X177</f>
        <v>0</v>
      </c>
      <c r="AB6" s="359">
        <f>+'３学期（拠点校指導教員）'!X177</f>
        <v>0</v>
      </c>
      <c r="AC6" s="88">
        <f>+'３学期（校内指導教員）'!X177</f>
        <v>0</v>
      </c>
      <c r="AD6" s="264" t="s">
        <v>14</v>
      </c>
    </row>
    <row r="7" spans="1:30" ht="18" customHeight="1" x14ac:dyDescent="0.2">
      <c r="B7" s="268">
        <f>'３学期（拠点校指導教員）'!D178+'３学期（校内指導教員）'!D178</f>
        <v>0</v>
      </c>
      <c r="C7" s="359">
        <f>'３学期（拠点校指導教員）'!D178</f>
        <v>0</v>
      </c>
      <c r="D7" s="88">
        <f>'３学期（校内指導教員）'!D178</f>
        <v>0</v>
      </c>
      <c r="E7" s="269" t="s">
        <v>97</v>
      </c>
      <c r="G7" s="263">
        <f>+'３学期（拠点校指導教員）'!H178+'３学期（校内指導教員）'!H178</f>
        <v>0</v>
      </c>
      <c r="H7" s="359">
        <f>+'３学期（拠点校指導教員）'!D178</f>
        <v>0</v>
      </c>
      <c r="I7" s="365">
        <f>+'３学期（校内指導教員）'!D178</f>
        <v>0</v>
      </c>
      <c r="J7" s="265" t="s">
        <v>97</v>
      </c>
      <c r="L7" s="263">
        <f>+'３学期（拠点校指導教員）'!L178+'３学期（校内指導教員）'!L178</f>
        <v>0</v>
      </c>
      <c r="M7" s="359">
        <f>+'３学期（拠点校指導教員）'!L178</f>
        <v>0</v>
      </c>
      <c r="N7" s="365">
        <f>+'３学期（校内指導教員）'!L178</f>
        <v>0</v>
      </c>
      <c r="O7" s="265" t="s">
        <v>97</v>
      </c>
      <c r="Q7" s="263">
        <f>+'３学期（拠点校指導教員）'!P178+'３学期（校内指導教員）'!P178</f>
        <v>0</v>
      </c>
      <c r="R7" s="359">
        <f>+'３学期（拠点校指導教員）'!P178</f>
        <v>0</v>
      </c>
      <c r="S7" s="88">
        <f>+'３学期（校内指導教員）'!P178</f>
        <v>0</v>
      </c>
      <c r="T7" s="270" t="s">
        <v>97</v>
      </c>
      <c r="V7" s="263">
        <f>+'３学期（拠点校指導教員）'!T178+'３学期（校内指導教員）'!T178</f>
        <v>0</v>
      </c>
      <c r="W7" s="359">
        <f>+'３学期（拠点校指導教員）'!T178</f>
        <v>0</v>
      </c>
      <c r="X7" s="365">
        <f>+'３学期（校内指導教員）'!T178</f>
        <v>0</v>
      </c>
      <c r="Y7" s="265" t="s">
        <v>97</v>
      </c>
      <c r="AA7" s="263">
        <f>+'３学期（拠点校指導教員）'!X178+'３学期（校内指導教員）'!X178</f>
        <v>0</v>
      </c>
      <c r="AB7" s="359">
        <f>+'３学期（拠点校指導教員）'!X178</f>
        <v>0</v>
      </c>
      <c r="AC7" s="88">
        <f>+'３学期（校内指導教員）'!X178</f>
        <v>0</v>
      </c>
      <c r="AD7" s="270" t="s">
        <v>97</v>
      </c>
    </row>
    <row r="8" spans="1:30" ht="18" customHeight="1" x14ac:dyDescent="0.2">
      <c r="B8" s="263">
        <f>'３学期（拠点校指導教員）'!D179+'３学期（校内指導教員）'!D179</f>
        <v>0</v>
      </c>
      <c r="C8" s="359">
        <f>'３学期（拠点校指導教員）'!D179</f>
        <v>0</v>
      </c>
      <c r="D8" s="88">
        <f>'３学期（校内指導教員）'!D179</f>
        <v>0</v>
      </c>
      <c r="E8" s="264" t="s">
        <v>16</v>
      </c>
      <c r="G8" s="263">
        <f>+'３学期（拠点校指導教員）'!H179+'３学期（校内指導教員）'!H179</f>
        <v>0</v>
      </c>
      <c r="H8" s="359">
        <f>+'３学期（拠点校指導教員）'!D179</f>
        <v>0</v>
      </c>
      <c r="I8" s="88">
        <f>+'３学期（校内指導教員）'!D179</f>
        <v>0</v>
      </c>
      <c r="J8" s="265" t="s">
        <v>16</v>
      </c>
      <c r="L8" s="263">
        <f>+'３学期（拠点校指導教員）'!L179+'３学期（校内指導教員）'!L179</f>
        <v>0</v>
      </c>
      <c r="M8" s="359">
        <f>+'３学期（拠点校指導教員）'!L179</f>
        <v>0</v>
      </c>
      <c r="N8" s="88">
        <f>+'３学期（校内指導教員）'!L179</f>
        <v>0</v>
      </c>
      <c r="O8" s="265" t="s">
        <v>16</v>
      </c>
      <c r="Q8" s="263">
        <f>+'３学期（拠点校指導教員）'!P179+'３学期（校内指導教員）'!P179</f>
        <v>0</v>
      </c>
      <c r="R8" s="359">
        <f>+'３学期（拠点校指導教員）'!P179</f>
        <v>0</v>
      </c>
      <c r="S8" s="88">
        <f>+'３学期（校内指導教員）'!P179</f>
        <v>0</v>
      </c>
      <c r="T8" s="265" t="s">
        <v>16</v>
      </c>
      <c r="V8" s="263">
        <f>+'３学期（拠点校指導教員）'!T179+'３学期（校内指導教員）'!T179</f>
        <v>0</v>
      </c>
      <c r="W8" s="359">
        <f>+'３学期（拠点校指導教員）'!T179</f>
        <v>0</v>
      </c>
      <c r="X8" s="88">
        <f>+'３学期（校内指導教員）'!T179</f>
        <v>0</v>
      </c>
      <c r="Y8" s="265" t="s">
        <v>16</v>
      </c>
      <c r="AA8" s="263">
        <f>+'３学期（拠点校指導教員）'!X179+'３学期（校内指導教員）'!X179</f>
        <v>0</v>
      </c>
      <c r="AB8" s="359">
        <f>+'３学期（拠点校指導教員）'!X179</f>
        <v>0</v>
      </c>
      <c r="AC8" s="88">
        <f>+'３学期（校内指導教員）'!X179</f>
        <v>0</v>
      </c>
      <c r="AD8" s="265" t="s">
        <v>16</v>
      </c>
    </row>
    <row r="9" spans="1:30" ht="18" customHeight="1" x14ac:dyDescent="0.2">
      <c r="B9" s="263">
        <f>'３学期（拠点校指導教員）'!D180+'３学期（校内指導教員）'!D180</f>
        <v>0</v>
      </c>
      <c r="C9" s="359">
        <f>'３学期（拠点校指導教員）'!D180</f>
        <v>0</v>
      </c>
      <c r="D9" s="88">
        <f>'３学期（校内指導教員）'!D180</f>
        <v>0</v>
      </c>
      <c r="E9" s="264" t="s">
        <v>17</v>
      </c>
      <c r="G9" s="263">
        <f>+'３学期（拠点校指導教員）'!H180+'３学期（校内指導教員）'!H180</f>
        <v>0</v>
      </c>
      <c r="H9" s="359">
        <f>+'３学期（拠点校指導教員）'!D180</f>
        <v>0</v>
      </c>
      <c r="I9" s="88">
        <f>+'３学期（校内指導教員）'!D180</f>
        <v>0</v>
      </c>
      <c r="J9" s="265" t="s">
        <v>17</v>
      </c>
      <c r="L9" s="263">
        <f>+'３学期（拠点校指導教員）'!L180+'３学期（校内指導教員）'!L180</f>
        <v>0</v>
      </c>
      <c r="M9" s="359">
        <f>+'３学期（拠点校指導教員）'!L180</f>
        <v>0</v>
      </c>
      <c r="N9" s="88">
        <f>+'３学期（校内指導教員）'!L180</f>
        <v>0</v>
      </c>
      <c r="O9" s="265" t="s">
        <v>17</v>
      </c>
      <c r="Q9" s="263">
        <f>+'３学期（拠点校指導教員）'!P180+'３学期（校内指導教員）'!P180</f>
        <v>0</v>
      </c>
      <c r="R9" s="359">
        <f>+'３学期（拠点校指導教員）'!P180</f>
        <v>0</v>
      </c>
      <c r="S9" s="88">
        <f>+'３学期（校内指導教員）'!P180</f>
        <v>0</v>
      </c>
      <c r="T9" s="265" t="s">
        <v>17</v>
      </c>
      <c r="V9" s="263">
        <f>+'３学期（拠点校指導教員）'!T180+'３学期（校内指導教員）'!T180</f>
        <v>0</v>
      </c>
      <c r="W9" s="359">
        <f>+'３学期（拠点校指導教員）'!T180</f>
        <v>0</v>
      </c>
      <c r="X9" s="88">
        <f>+'３学期（校内指導教員）'!T180</f>
        <v>0</v>
      </c>
      <c r="Y9" s="265" t="s">
        <v>17</v>
      </c>
      <c r="AA9" s="263">
        <f>+'３学期（拠点校指導教員）'!X180+'３学期（校内指導教員）'!X180</f>
        <v>0</v>
      </c>
      <c r="AB9" s="359">
        <f>+'３学期（拠点校指導教員）'!X180</f>
        <v>0</v>
      </c>
      <c r="AC9" s="88">
        <f>+'３学期（校内指導教員）'!X180</f>
        <v>0</v>
      </c>
      <c r="AD9" s="265" t="s">
        <v>17</v>
      </c>
    </row>
    <row r="10" spans="1:30" ht="18" customHeight="1" x14ac:dyDescent="0.2">
      <c r="B10" s="263">
        <f>'３学期（拠点校指導教員）'!D181+'３学期（校内指導教員）'!D181</f>
        <v>0</v>
      </c>
      <c r="C10" s="359">
        <f>'３学期（拠点校指導教員）'!D181</f>
        <v>0</v>
      </c>
      <c r="D10" s="88">
        <f>'３学期（校内指導教員）'!D181</f>
        <v>0</v>
      </c>
      <c r="E10" s="264" t="s">
        <v>18</v>
      </c>
      <c r="G10" s="263">
        <f>+'３学期（拠点校指導教員）'!H181+'３学期（校内指導教員）'!H181</f>
        <v>0</v>
      </c>
      <c r="H10" s="359">
        <f>+'３学期（拠点校指導教員）'!D181</f>
        <v>0</v>
      </c>
      <c r="I10" s="88">
        <f>+'３学期（校内指導教員）'!D181</f>
        <v>0</v>
      </c>
      <c r="J10" s="265" t="s">
        <v>18</v>
      </c>
      <c r="L10" s="263">
        <f>+'３学期（拠点校指導教員）'!L181+'３学期（校内指導教員）'!L181</f>
        <v>0</v>
      </c>
      <c r="M10" s="359">
        <f>+'３学期（拠点校指導教員）'!L181</f>
        <v>0</v>
      </c>
      <c r="N10" s="88">
        <f>+'３学期（校内指導教員）'!L181</f>
        <v>0</v>
      </c>
      <c r="O10" s="265" t="s">
        <v>18</v>
      </c>
      <c r="Q10" s="263">
        <f>+'３学期（拠点校指導教員）'!P181+'３学期（校内指導教員）'!P181</f>
        <v>0</v>
      </c>
      <c r="R10" s="359">
        <f>+'３学期（拠点校指導教員）'!P181</f>
        <v>0</v>
      </c>
      <c r="S10" s="88">
        <f>+'３学期（校内指導教員）'!P181</f>
        <v>0</v>
      </c>
      <c r="T10" s="265" t="s">
        <v>18</v>
      </c>
      <c r="V10" s="263">
        <f>+'３学期（拠点校指導教員）'!T181+'３学期（校内指導教員）'!T181</f>
        <v>0</v>
      </c>
      <c r="W10" s="359">
        <f>+'３学期（拠点校指導教員）'!T181</f>
        <v>0</v>
      </c>
      <c r="X10" s="88">
        <f>+'３学期（校内指導教員）'!T181</f>
        <v>0</v>
      </c>
      <c r="Y10" s="265" t="s">
        <v>18</v>
      </c>
      <c r="AA10" s="263">
        <f>+'３学期（拠点校指導教員）'!X181+'３学期（校内指導教員）'!X181</f>
        <v>0</v>
      </c>
      <c r="AB10" s="359">
        <f>+'３学期（拠点校指導教員）'!X181</f>
        <v>0</v>
      </c>
      <c r="AC10" s="88">
        <f>+'３学期（校内指導教員）'!X181</f>
        <v>0</v>
      </c>
      <c r="AD10" s="265" t="s">
        <v>18</v>
      </c>
    </row>
    <row r="11" spans="1:30" ht="33.450000000000003" customHeight="1" thickBot="1" x14ac:dyDescent="0.25">
      <c r="B11" s="313">
        <f>SUM(B4:B10)</f>
        <v>6</v>
      </c>
      <c r="C11" s="360">
        <f>SUM(C4:C10)</f>
        <v>6</v>
      </c>
      <c r="D11" s="361">
        <f>SUM(D4:D10)</f>
        <v>0</v>
      </c>
      <c r="E11" s="314" t="s">
        <v>132</v>
      </c>
      <c r="G11" s="313">
        <f>SUM(G4:G10)</f>
        <v>2</v>
      </c>
      <c r="H11" s="360">
        <f>SUM(H4:H10)</f>
        <v>6</v>
      </c>
      <c r="I11" s="361">
        <f>SUM(I4:I10)</f>
        <v>0</v>
      </c>
      <c r="J11" s="315" t="s">
        <v>133</v>
      </c>
      <c r="L11" s="313">
        <f>SUM(L4:L10)</f>
        <v>0</v>
      </c>
      <c r="M11" s="360">
        <f>SUM(M4:M10)</f>
        <v>0</v>
      </c>
      <c r="N11" s="361">
        <f>SUM(N4:N10)</f>
        <v>0</v>
      </c>
      <c r="O11" s="315" t="s">
        <v>133</v>
      </c>
      <c r="Q11" s="313">
        <f>SUM(Q4:Q10)</f>
        <v>0</v>
      </c>
      <c r="R11" s="360">
        <f>SUM(R4:R10)</f>
        <v>0</v>
      </c>
      <c r="S11" s="361">
        <f>SUM(S4:S10)</f>
        <v>0</v>
      </c>
      <c r="T11" s="315" t="s">
        <v>133</v>
      </c>
      <c r="V11" s="313">
        <f>SUM(V4:V10)</f>
        <v>0</v>
      </c>
      <c r="W11" s="360">
        <f>SUM(W4:W10)</f>
        <v>0</v>
      </c>
      <c r="X11" s="361">
        <f>SUM(X4:X10)</f>
        <v>0</v>
      </c>
      <c r="Y11" s="315" t="s">
        <v>133</v>
      </c>
      <c r="AA11" s="313">
        <f>SUM(AA4:AA10)</f>
        <v>0</v>
      </c>
      <c r="AB11" s="360">
        <f>SUM(AB4:AB10)</f>
        <v>0</v>
      </c>
      <c r="AC11" s="361">
        <f>SUM(AC4:AC10)</f>
        <v>0</v>
      </c>
      <c r="AD11" s="315" t="s">
        <v>133</v>
      </c>
    </row>
  </sheetData>
  <mergeCells count="6">
    <mergeCell ref="V2:Y2"/>
    <mergeCell ref="AA2:AD2"/>
    <mergeCell ref="B2:E2"/>
    <mergeCell ref="G2:J2"/>
    <mergeCell ref="L2:O2"/>
    <mergeCell ref="Q2:T2"/>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DF7"/>
  </sheetPr>
  <dimension ref="A1:FX218"/>
  <sheetViews>
    <sheetView view="pageBreakPreview" topLeftCell="A174" zoomScaleNormal="80" zoomScaleSheetLayoutView="100" workbookViewId="0">
      <selection activeCell="A195" sqref="A195"/>
    </sheetView>
  </sheetViews>
  <sheetFormatPr defaultRowHeight="13.2" x14ac:dyDescent="0.2"/>
  <cols>
    <col min="1" max="1" width="6.88671875" customWidth="1"/>
    <col min="2" max="4" width="5" customWidth="1"/>
    <col min="5" max="5" width="15.6640625" customWidth="1"/>
    <col min="6" max="8" width="5" customWidth="1"/>
    <col min="9" max="9" width="15.6640625" customWidth="1"/>
    <col min="10" max="12" width="5" customWidth="1"/>
    <col min="13" max="13" width="15.6640625" customWidth="1"/>
    <col min="14" max="16" width="5" customWidth="1"/>
    <col min="17" max="17" width="15.6640625" customWidth="1"/>
    <col min="18" max="20" width="5" customWidth="1"/>
    <col min="21" max="21" width="16.33203125" customWidth="1"/>
    <col min="22" max="22" width="5" customWidth="1"/>
    <col min="23" max="24" width="5" style="94" customWidth="1"/>
    <col min="25" max="25" width="16.33203125" style="94" customWidth="1"/>
    <col min="26" max="28" width="5" style="94" customWidth="1"/>
    <col min="29" max="29" width="16.33203125" style="94" customWidth="1"/>
    <col min="30" max="172" width="9" style="94"/>
  </cols>
  <sheetData>
    <row r="1" spans="1:180" ht="14.25" customHeight="1" thickTop="1" x14ac:dyDescent="0.2">
      <c r="A1" s="85" t="s">
        <v>33</v>
      </c>
      <c r="B1" s="434" t="s">
        <v>116</v>
      </c>
      <c r="C1" s="435"/>
      <c r="D1" s="436"/>
      <c r="E1" s="19" t="s">
        <v>126</v>
      </c>
      <c r="F1" s="437" t="s">
        <v>118</v>
      </c>
      <c r="G1" s="438"/>
      <c r="H1" s="439"/>
      <c r="I1" s="32" t="s">
        <v>126</v>
      </c>
      <c r="J1" s="440" t="s">
        <v>119</v>
      </c>
      <c r="K1" s="441"/>
      <c r="L1" s="442"/>
      <c r="M1" s="273" t="s">
        <v>127</v>
      </c>
      <c r="N1" s="443" t="s">
        <v>121</v>
      </c>
      <c r="O1" s="444"/>
      <c r="P1" s="445"/>
      <c r="Q1" s="34" t="s">
        <v>127</v>
      </c>
      <c r="R1" s="449" t="s">
        <v>122</v>
      </c>
      <c r="S1" s="450"/>
      <c r="T1" s="451"/>
      <c r="U1" s="275" t="s">
        <v>128</v>
      </c>
      <c r="V1" s="452" t="s">
        <v>124</v>
      </c>
      <c r="W1" s="453"/>
      <c r="X1" s="454"/>
      <c r="Y1" s="285" t="s">
        <v>129</v>
      </c>
      <c r="Z1" s="446"/>
      <c r="AA1" s="447"/>
      <c r="AB1" s="448"/>
      <c r="AC1" s="3"/>
      <c r="AD1" s="85"/>
      <c r="FQ1" s="94"/>
      <c r="FR1" s="94"/>
      <c r="FS1" s="94"/>
      <c r="FT1" s="94"/>
      <c r="FU1" s="94"/>
      <c r="FV1" s="94"/>
      <c r="FW1" s="94"/>
      <c r="FX1" s="94"/>
    </row>
    <row r="2" spans="1:180" ht="14.25" customHeight="1" x14ac:dyDescent="0.2">
      <c r="A2" s="86"/>
      <c r="B2" s="455" t="s">
        <v>117</v>
      </c>
      <c r="C2" s="456"/>
      <c r="D2" s="457"/>
      <c r="E2" s="18">
        <v>45019</v>
      </c>
      <c r="F2" s="458" t="s">
        <v>117</v>
      </c>
      <c r="G2" s="459"/>
      <c r="H2" s="460"/>
      <c r="I2" s="29">
        <v>45019</v>
      </c>
      <c r="J2" s="461" t="s">
        <v>120</v>
      </c>
      <c r="K2" s="462"/>
      <c r="L2" s="463"/>
      <c r="M2" s="274">
        <v>45020</v>
      </c>
      <c r="N2" s="464" t="s">
        <v>120</v>
      </c>
      <c r="O2" s="465"/>
      <c r="P2" s="466"/>
      <c r="Q2" s="33">
        <v>45020</v>
      </c>
      <c r="R2" s="470" t="s">
        <v>123</v>
      </c>
      <c r="S2" s="471"/>
      <c r="T2" s="472"/>
      <c r="U2" s="276">
        <v>45021</v>
      </c>
      <c r="V2" s="473" t="s">
        <v>125</v>
      </c>
      <c r="W2" s="474"/>
      <c r="X2" s="475"/>
      <c r="Y2" s="286">
        <v>45022</v>
      </c>
      <c r="Z2" s="467" t="s">
        <v>56</v>
      </c>
      <c r="AA2" s="468"/>
      <c r="AB2" s="469"/>
      <c r="AC2" s="4">
        <v>45023</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6" t="s">
        <v>2</v>
      </c>
      <c r="R3" s="25" t="s">
        <v>0</v>
      </c>
      <c r="S3" s="1" t="s">
        <v>1</v>
      </c>
      <c r="T3" s="191"/>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v>1</v>
      </c>
      <c r="D4" s="2" t="s">
        <v>130</v>
      </c>
      <c r="E4" s="6"/>
      <c r="F4" s="25"/>
      <c r="G4" s="1">
        <v>1</v>
      </c>
      <c r="H4" s="2" t="s">
        <v>130</v>
      </c>
      <c r="I4" s="30"/>
      <c r="J4" s="5"/>
      <c r="K4" s="1">
        <v>1</v>
      </c>
      <c r="L4" s="2"/>
      <c r="M4" s="6"/>
      <c r="N4" s="25"/>
      <c r="O4" s="1"/>
      <c r="P4" s="2"/>
      <c r="Q4" s="7"/>
      <c r="R4" s="25"/>
      <c r="S4" s="1"/>
      <c r="T4" s="2"/>
      <c r="U4" s="30"/>
      <c r="V4" s="5"/>
      <c r="W4" s="1"/>
      <c r="X4" s="2"/>
      <c r="Y4" s="6"/>
      <c r="Z4" s="5"/>
      <c r="AA4" s="1"/>
      <c r="AB4" s="2"/>
      <c r="AC4" s="232"/>
      <c r="AD4" s="91">
        <v>1</v>
      </c>
      <c r="FQ4" s="94"/>
      <c r="FR4" s="94"/>
      <c r="FS4" s="94"/>
      <c r="FT4" s="94"/>
      <c r="FU4" s="94"/>
      <c r="FV4" s="94"/>
      <c r="FW4" s="94"/>
      <c r="FX4" s="94"/>
    </row>
    <row r="5" spans="1:180" s="15" customFormat="1" ht="30" customHeight="1" x14ac:dyDescent="0.2">
      <c r="A5" s="92">
        <v>2</v>
      </c>
      <c r="B5" s="11"/>
      <c r="C5" s="12">
        <v>1</v>
      </c>
      <c r="D5" s="10" t="s">
        <v>130</v>
      </c>
      <c r="E5" s="136"/>
      <c r="F5" s="26"/>
      <c r="G5" s="12">
        <v>1</v>
      </c>
      <c r="H5" s="10" t="s">
        <v>130</v>
      </c>
      <c r="I5" s="136"/>
      <c r="J5" s="11"/>
      <c r="K5" s="12">
        <v>1</v>
      </c>
      <c r="L5" s="10"/>
      <c r="M5" s="136"/>
      <c r="N5" s="26"/>
      <c r="O5" s="12"/>
      <c r="P5" s="10"/>
      <c r="Q5" s="136"/>
      <c r="R5" s="26"/>
      <c r="S5" s="12"/>
      <c r="T5" s="10"/>
      <c r="U5" s="136"/>
      <c r="V5" s="11"/>
      <c r="W5" s="12"/>
      <c r="X5" s="10"/>
      <c r="Y5" s="136"/>
      <c r="Z5" s="11"/>
      <c r="AA5" s="12"/>
      <c r="AB5" s="10"/>
      <c r="AC5" s="135"/>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v>1</v>
      </c>
      <c r="D6" s="2" t="s">
        <v>131</v>
      </c>
      <c r="E6" s="6"/>
      <c r="F6" s="25"/>
      <c r="G6" s="1">
        <v>1</v>
      </c>
      <c r="H6" s="2" t="s">
        <v>131</v>
      </c>
      <c r="I6" s="137"/>
      <c r="J6" s="5"/>
      <c r="K6" s="1">
        <v>1</v>
      </c>
      <c r="L6" s="2"/>
      <c r="M6" s="7"/>
      <c r="N6" s="5"/>
      <c r="O6" s="1"/>
      <c r="P6" s="2"/>
      <c r="Q6" s="7"/>
      <c r="R6" s="25"/>
      <c r="S6" s="1"/>
      <c r="T6" s="2"/>
      <c r="U6" s="137"/>
      <c r="V6" s="5"/>
      <c r="W6" s="1"/>
      <c r="X6" s="2"/>
      <c r="Y6" s="7"/>
      <c r="Z6" s="5"/>
      <c r="AA6" s="1"/>
      <c r="AB6" s="2"/>
      <c r="AC6" s="139"/>
      <c r="AD6" s="91">
        <v>3</v>
      </c>
      <c r="FQ6" s="94"/>
      <c r="FR6" s="94"/>
      <c r="FS6" s="94"/>
      <c r="FT6" s="94"/>
      <c r="FU6" s="94"/>
      <c r="FV6" s="94"/>
      <c r="FW6" s="94"/>
      <c r="FX6" s="94"/>
    </row>
    <row r="7" spans="1:180" s="15" customFormat="1" ht="30" customHeight="1" x14ac:dyDescent="0.2">
      <c r="A7" s="92">
        <v>4</v>
      </c>
      <c r="B7" s="11"/>
      <c r="C7" s="12">
        <v>1</v>
      </c>
      <c r="D7" s="10" t="s">
        <v>131</v>
      </c>
      <c r="E7" s="14"/>
      <c r="F7" s="26"/>
      <c r="G7" s="12">
        <v>1</v>
      </c>
      <c r="H7" s="10" t="s">
        <v>131</v>
      </c>
      <c r="I7" s="14"/>
      <c r="J7" s="11"/>
      <c r="K7" s="12">
        <v>1</v>
      </c>
      <c r="L7" s="10"/>
      <c r="M7" s="14"/>
      <c r="N7" s="11"/>
      <c r="O7" s="12"/>
      <c r="P7" s="10"/>
      <c r="Q7" s="14"/>
      <c r="R7" s="26"/>
      <c r="S7" s="12"/>
      <c r="T7" s="10"/>
      <c r="U7" s="14"/>
      <c r="V7" s="11"/>
      <c r="W7" s="12"/>
      <c r="X7" s="10"/>
      <c r="Y7" s="14"/>
      <c r="Z7" s="11"/>
      <c r="AA7" s="12"/>
      <c r="AB7" s="10"/>
      <c r="AC7" s="140"/>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v>1</v>
      </c>
      <c r="C8" s="1"/>
      <c r="D8" s="2"/>
      <c r="E8" s="133"/>
      <c r="F8" s="25">
        <v>1</v>
      </c>
      <c r="G8" s="1"/>
      <c r="H8" s="2"/>
      <c r="I8" s="2"/>
      <c r="J8" s="5"/>
      <c r="K8" s="1"/>
      <c r="L8" s="2"/>
      <c r="M8" s="7"/>
      <c r="N8" s="25"/>
      <c r="O8" s="1">
        <v>1</v>
      </c>
      <c r="P8" s="2"/>
      <c r="Q8" s="133"/>
      <c r="R8" s="25"/>
      <c r="S8" s="1"/>
      <c r="T8" s="2"/>
      <c r="U8" s="2"/>
      <c r="V8" s="5"/>
      <c r="W8" s="1"/>
      <c r="X8" s="2"/>
      <c r="Y8" s="7"/>
      <c r="Z8" s="5"/>
      <c r="AA8" s="1"/>
      <c r="AB8" s="2"/>
      <c r="AC8" s="133"/>
      <c r="AD8" s="91">
        <v>5</v>
      </c>
      <c r="FQ8" s="94"/>
      <c r="FR8" s="94"/>
      <c r="FS8" s="94"/>
      <c r="FT8" s="94"/>
      <c r="FU8" s="94"/>
      <c r="FV8" s="94"/>
      <c r="FW8" s="94"/>
      <c r="FX8" s="94"/>
    </row>
    <row r="9" spans="1:180" s="15" customFormat="1" ht="30" customHeight="1" x14ac:dyDescent="0.2">
      <c r="A9" s="92">
        <v>6</v>
      </c>
      <c r="B9" s="11">
        <v>1</v>
      </c>
      <c r="C9" s="12"/>
      <c r="D9" s="10"/>
      <c r="E9" s="138"/>
      <c r="F9" s="26">
        <v>1</v>
      </c>
      <c r="G9" s="12"/>
      <c r="H9" s="10"/>
      <c r="I9" s="10"/>
      <c r="J9" s="11"/>
      <c r="K9" s="12"/>
      <c r="L9" s="10"/>
      <c r="M9" s="13"/>
      <c r="N9" s="26"/>
      <c r="O9" s="12">
        <v>1</v>
      </c>
      <c r="P9" s="10"/>
      <c r="Q9" s="13"/>
      <c r="R9" s="26"/>
      <c r="S9" s="12"/>
      <c r="T9" s="10"/>
      <c r="U9" s="10"/>
      <c r="V9" s="11"/>
      <c r="W9" s="12"/>
      <c r="X9" s="10"/>
      <c r="Y9" s="13"/>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9"/>
      <c r="J10" s="35"/>
      <c r="K10" s="36"/>
      <c r="L10" s="41"/>
      <c r="M10" s="37"/>
      <c r="N10" s="38"/>
      <c r="O10" s="36">
        <v>1</v>
      </c>
      <c r="P10" s="41"/>
      <c r="Q10" s="37"/>
      <c r="R10" s="38"/>
      <c r="S10" s="36"/>
      <c r="T10" s="41"/>
      <c r="U10" s="39"/>
      <c r="V10" s="35"/>
      <c r="W10" s="36"/>
      <c r="X10" s="41"/>
      <c r="Y10" s="37"/>
      <c r="Z10" s="35"/>
      <c r="AA10" s="36"/>
      <c r="AB10" s="41"/>
      <c r="AC10" s="134"/>
      <c r="AD10" s="91" t="s">
        <v>8</v>
      </c>
      <c r="FQ10" s="94"/>
      <c r="FR10" s="94"/>
      <c r="FS10" s="94"/>
      <c r="FT10" s="94"/>
      <c r="FU10" s="94"/>
      <c r="FV10" s="94"/>
      <c r="FW10" s="94"/>
      <c r="FX10" s="94"/>
    </row>
    <row r="11" spans="1:180" ht="14.25" customHeight="1" thickTop="1" thickBot="1" x14ac:dyDescent="0.25">
      <c r="A11" s="87" t="s">
        <v>9</v>
      </c>
      <c r="B11" s="42">
        <f>SUM(B4:B10)</f>
        <v>2</v>
      </c>
      <c r="C11" s="43">
        <f>SUM(C4:C10)</f>
        <v>4</v>
      </c>
      <c r="D11" s="51"/>
      <c r="E11" s="44"/>
      <c r="F11" s="52">
        <f>SUM(F4:F10)</f>
        <v>2</v>
      </c>
      <c r="G11" s="43">
        <f>SUM(G4:G10)</f>
        <v>4</v>
      </c>
      <c r="H11" s="51"/>
      <c r="I11" s="51"/>
      <c r="J11" s="42">
        <f>SUM(J4:J10)</f>
        <v>0</v>
      </c>
      <c r="K11" s="43">
        <f>SUM(K4:K10)</f>
        <v>4</v>
      </c>
      <c r="L11" s="51"/>
      <c r="M11" s="44"/>
      <c r="N11" s="52">
        <f>SUM(N4:N10)</f>
        <v>0</v>
      </c>
      <c r="O11" s="43">
        <f>SUM(O4:O10)</f>
        <v>3</v>
      </c>
      <c r="P11" s="51"/>
      <c r="Q11" s="44"/>
      <c r="R11" s="52">
        <f>SUM(R4:R10)</f>
        <v>0</v>
      </c>
      <c r="S11" s="43">
        <f>SUM(S4:S10)</f>
        <v>0</v>
      </c>
      <c r="T11" s="51"/>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月曜日</v>
      </c>
      <c r="J12" s="277" t="str">
        <f>J1</f>
        <v>笛吹　次郎</v>
      </c>
      <c r="K12" s="278"/>
      <c r="L12" s="278"/>
      <c r="M12" s="279" t="str">
        <f>M1</f>
        <v>火曜日</v>
      </c>
      <c r="N12" s="49" t="str">
        <f>N1</f>
        <v>吉田　三郎</v>
      </c>
      <c r="O12" s="49"/>
      <c r="P12" s="49"/>
      <c r="Q12" s="243" t="str">
        <f>Q1</f>
        <v>火曜日</v>
      </c>
      <c r="R12" s="280" t="str">
        <f>R1</f>
        <v>富士　さくら</v>
      </c>
      <c r="S12" s="280"/>
      <c r="T12" s="280"/>
      <c r="U12" s="281" t="str">
        <f>U1</f>
        <v>水曜日</v>
      </c>
      <c r="V12" s="282" t="str">
        <f>V1</f>
        <v>大月　四郎</v>
      </c>
      <c r="W12" s="283"/>
      <c r="X12" s="283"/>
      <c r="Y12" s="284" t="str">
        <f>Y1</f>
        <v>木曜日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f>E2+7</f>
        <v>45026</v>
      </c>
      <c r="F13" s="23" t="str">
        <f>F2</f>
        <v>山梨中</v>
      </c>
      <c r="G13" s="23"/>
      <c r="H13" s="23"/>
      <c r="I13" s="4">
        <f>I2+7</f>
        <v>45026</v>
      </c>
      <c r="J13" s="24" t="str">
        <f>J2</f>
        <v>笛吹中</v>
      </c>
      <c r="K13" s="23"/>
      <c r="L13" s="23"/>
      <c r="M13" s="4">
        <f>M2+7</f>
        <v>45027</v>
      </c>
      <c r="N13" s="23" t="str">
        <f>N2</f>
        <v>笛吹中</v>
      </c>
      <c r="O13" s="23"/>
      <c r="P13" s="23"/>
      <c r="Q13" s="4">
        <f>Q2+7</f>
        <v>45027</v>
      </c>
      <c r="R13" s="23" t="str">
        <f>R2</f>
        <v>富士中</v>
      </c>
      <c r="S13" s="23"/>
      <c r="T13" s="23"/>
      <c r="U13" s="4">
        <f>U2+7</f>
        <v>45028</v>
      </c>
      <c r="V13" s="24" t="str">
        <f>V2</f>
        <v>大月中</v>
      </c>
      <c r="W13" s="23"/>
      <c r="X13" s="23"/>
      <c r="Y13" s="4">
        <f>Y2+7</f>
        <v>45029</v>
      </c>
      <c r="Z13" s="24" t="str">
        <f>Z2</f>
        <v>○○学校</v>
      </c>
      <c r="AA13" s="23"/>
      <c r="AB13" s="23"/>
      <c r="AC13" s="4">
        <f>AC2+7</f>
        <v>45030</v>
      </c>
      <c r="AD13" s="86"/>
      <c r="FQ13" s="94"/>
      <c r="FR13" s="94"/>
      <c r="FS13" s="94"/>
      <c r="FT13" s="94"/>
      <c r="FU13" s="94"/>
      <c r="FV13" s="94"/>
      <c r="FW13" s="94"/>
      <c r="FX13" s="94"/>
    </row>
    <row r="14" spans="1:180" x14ac:dyDescent="0.2">
      <c r="A14" s="91" t="s">
        <v>10</v>
      </c>
      <c r="B14" s="5" t="s">
        <v>0</v>
      </c>
      <c r="C14" s="1" t="s">
        <v>1</v>
      </c>
      <c r="D14" s="191"/>
      <c r="E14" s="6" t="s">
        <v>2</v>
      </c>
      <c r="F14" s="25" t="s">
        <v>0</v>
      </c>
      <c r="G14" s="1" t="s">
        <v>1</v>
      </c>
      <c r="H14" s="191"/>
      <c r="I14" s="2" t="s">
        <v>2</v>
      </c>
      <c r="J14" s="5" t="s">
        <v>0</v>
      </c>
      <c r="K14" s="1" t="s">
        <v>1</v>
      </c>
      <c r="L14" s="191"/>
      <c r="M14" s="6" t="s">
        <v>2</v>
      </c>
      <c r="N14" s="25" t="s">
        <v>0</v>
      </c>
      <c r="O14" s="1" t="s">
        <v>1</v>
      </c>
      <c r="P14" s="191"/>
      <c r="Q14" s="6" t="s">
        <v>2</v>
      </c>
      <c r="R14" s="25" t="s">
        <v>0</v>
      </c>
      <c r="S14" s="1" t="s">
        <v>1</v>
      </c>
      <c r="T14" s="191"/>
      <c r="U14" s="2" t="s">
        <v>2</v>
      </c>
      <c r="V14" s="5" t="s">
        <v>0</v>
      </c>
      <c r="W14" s="1" t="s">
        <v>1</v>
      </c>
      <c r="X14" s="191"/>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7"/>
      <c r="J15" s="5"/>
      <c r="K15" s="1"/>
      <c r="L15" s="2"/>
      <c r="M15" s="7"/>
      <c r="N15" s="25"/>
      <c r="O15" s="1"/>
      <c r="P15" s="2"/>
      <c r="Q15" s="7"/>
      <c r="R15" s="25"/>
      <c r="S15" s="1"/>
      <c r="T15" s="2"/>
      <c r="U15" s="7"/>
      <c r="V15" s="5"/>
      <c r="W15" s="1"/>
      <c r="X15" s="2"/>
      <c r="Y15" s="7"/>
      <c r="Z15" s="5"/>
      <c r="AA15" s="1"/>
      <c r="AB15" s="2"/>
      <c r="AC15" s="219" t="s">
        <v>103</v>
      </c>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14"/>
      <c r="J16" s="11"/>
      <c r="K16" s="12"/>
      <c r="L16" s="10"/>
      <c r="M16" s="14"/>
      <c r="N16" s="26"/>
      <c r="O16" s="12"/>
      <c r="P16" s="10"/>
      <c r="Q16" s="14"/>
      <c r="R16" s="26"/>
      <c r="S16" s="12"/>
      <c r="T16" s="10"/>
      <c r="U16" s="14"/>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7"/>
      <c r="R17" s="25"/>
      <c r="S17" s="1"/>
      <c r="T17" s="2"/>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14"/>
      <c r="R18" s="26"/>
      <c r="S18" s="12"/>
      <c r="T18" s="10"/>
      <c r="U18" s="31"/>
      <c r="V18" s="11"/>
      <c r="W18" s="12"/>
      <c r="X18" s="10"/>
      <c r="Y18" s="14"/>
      <c r="Z18" s="11"/>
      <c r="AA18" s="10"/>
      <c r="AB18" s="10"/>
      <c r="AC18" s="13"/>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30"/>
      <c r="J19" s="5"/>
      <c r="K19" s="1"/>
      <c r="L19" s="2"/>
      <c r="M19" s="7"/>
      <c r="N19" s="25"/>
      <c r="O19" s="1"/>
      <c r="P19" s="2"/>
      <c r="Q19" s="7"/>
      <c r="R19" s="25"/>
      <c r="S19" s="1"/>
      <c r="T19" s="2"/>
      <c r="U19" s="30"/>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14"/>
      <c r="R20" s="26"/>
      <c r="S20" s="12"/>
      <c r="T20" s="10"/>
      <c r="U20" s="31"/>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7"/>
      <c r="R21" s="38"/>
      <c r="S21" s="36"/>
      <c r="T21" s="41"/>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44"/>
      <c r="R22" s="52">
        <f>SUM(R15:R21)</f>
        <v>0</v>
      </c>
      <c r="S22" s="43">
        <f>SUM(S15:S21)</f>
        <v>0</v>
      </c>
      <c r="T22" s="51"/>
      <c r="U22" s="51"/>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6" t="s">
        <v>34</v>
      </c>
      <c r="B23" s="16" t="str">
        <f>$B$1</f>
        <v>山梨　太郎</v>
      </c>
      <c r="C23" s="17"/>
      <c r="D23" s="17"/>
      <c r="E23" s="45" t="str">
        <f>E12</f>
        <v>月曜日</v>
      </c>
      <c r="F23" s="46" t="str">
        <f>F12</f>
        <v>甲州　花子</v>
      </c>
      <c r="G23" s="46"/>
      <c r="H23" s="46"/>
      <c r="I23" s="47" t="str">
        <f>I12</f>
        <v>月曜日</v>
      </c>
      <c r="J23" s="277" t="str">
        <f>J12</f>
        <v>笛吹　次郎</v>
      </c>
      <c r="K23" s="278"/>
      <c r="L23" s="278"/>
      <c r="M23" s="279" t="str">
        <f>M12</f>
        <v>火曜日</v>
      </c>
      <c r="N23" s="49" t="str">
        <f>N12</f>
        <v>吉田　三郎</v>
      </c>
      <c r="O23" s="49"/>
      <c r="P23" s="49"/>
      <c r="Q23" s="243" t="str">
        <f>Q12</f>
        <v>火曜日</v>
      </c>
      <c r="R23" s="280" t="str">
        <f>R12</f>
        <v>富士　さくら</v>
      </c>
      <c r="S23" s="280"/>
      <c r="T23" s="280"/>
      <c r="U23" s="281" t="str">
        <f>U12</f>
        <v>水曜日</v>
      </c>
      <c r="V23" s="282" t="str">
        <f>V12</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B13</f>
        <v>山梨中</v>
      </c>
      <c r="C24" s="22"/>
      <c r="D24" s="22"/>
      <c r="E24" s="4">
        <f>E13+7</f>
        <v>45033</v>
      </c>
      <c r="F24" s="23" t="str">
        <f>F13</f>
        <v>山梨中</v>
      </c>
      <c r="G24" s="23"/>
      <c r="H24" s="23"/>
      <c r="I24" s="4">
        <f>I13+7</f>
        <v>45033</v>
      </c>
      <c r="J24" s="24" t="str">
        <f>J13</f>
        <v>笛吹中</v>
      </c>
      <c r="K24" s="23"/>
      <c r="L24" s="23"/>
      <c r="M24" s="4">
        <f>M13+7</f>
        <v>45034</v>
      </c>
      <c r="N24" s="23" t="str">
        <f>N13</f>
        <v>笛吹中</v>
      </c>
      <c r="O24" s="23"/>
      <c r="P24" s="23"/>
      <c r="Q24" s="4">
        <f>Q13+7</f>
        <v>45034</v>
      </c>
      <c r="R24" s="23" t="str">
        <f>R13</f>
        <v>富士中</v>
      </c>
      <c r="S24" s="23"/>
      <c r="T24" s="23"/>
      <c r="U24" s="4">
        <f>U13+7</f>
        <v>45035</v>
      </c>
      <c r="V24" s="24" t="str">
        <f>V13</f>
        <v>大月中</v>
      </c>
      <c r="W24" s="23"/>
      <c r="X24" s="23"/>
      <c r="Y24" s="4">
        <f>Y13+7</f>
        <v>45036</v>
      </c>
      <c r="Z24" s="24" t="str">
        <f>Z2</f>
        <v>○○学校</v>
      </c>
      <c r="AA24" s="23"/>
      <c r="AB24" s="23"/>
      <c r="AC24" s="4">
        <f>AC13+7</f>
        <v>45037</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52</v>
      </c>
      <c r="I25" s="2" t="s">
        <v>2</v>
      </c>
      <c r="J25" s="5" t="s">
        <v>0</v>
      </c>
      <c r="K25" s="1" t="s">
        <v>1</v>
      </c>
      <c r="L25" s="191" t="s">
        <v>52</v>
      </c>
      <c r="M25" s="6" t="s">
        <v>2</v>
      </c>
      <c r="N25" s="25" t="s">
        <v>0</v>
      </c>
      <c r="O25" s="1" t="s">
        <v>1</v>
      </c>
      <c r="P25" s="191" t="s">
        <v>52</v>
      </c>
      <c r="Q25" s="6" t="s">
        <v>2</v>
      </c>
      <c r="R25" s="25" t="s">
        <v>0</v>
      </c>
      <c r="S25" s="1" t="s">
        <v>1</v>
      </c>
      <c r="T25" s="191" t="s">
        <v>52</v>
      </c>
      <c r="U25" s="2" t="s">
        <v>2</v>
      </c>
      <c r="V25" s="5" t="s">
        <v>0</v>
      </c>
      <c r="W25" s="1" t="s">
        <v>1</v>
      </c>
      <c r="X25" s="191" t="s">
        <v>52</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7"/>
      <c r="R26" s="25"/>
      <c r="S26" s="1"/>
      <c r="T26" s="2"/>
      <c r="U26" s="30"/>
      <c r="V26" s="5"/>
      <c r="W26" s="1"/>
      <c r="X26" s="2"/>
      <c r="Y26" s="7"/>
      <c r="Z26" s="5"/>
      <c r="AA26" s="1"/>
      <c r="AB26" s="2"/>
      <c r="AC26" s="220" t="s">
        <v>104</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14"/>
      <c r="R27" s="26"/>
      <c r="S27" s="12"/>
      <c r="T27" s="10"/>
      <c r="U27" s="31"/>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7"/>
      <c r="R28" s="2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14"/>
      <c r="R29" s="26"/>
      <c r="S29" s="12"/>
      <c r="T29" s="10"/>
      <c r="U29" s="31"/>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7"/>
      <c r="R30" s="25"/>
      <c r="S30" s="1"/>
      <c r="T30" s="2"/>
      <c r="U30" s="30"/>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31"/>
      <c r="J31" s="11"/>
      <c r="K31" s="12"/>
      <c r="L31" s="10"/>
      <c r="M31" s="13"/>
      <c r="N31" s="26"/>
      <c r="O31" s="12"/>
      <c r="P31" s="10"/>
      <c r="Q31" s="14"/>
      <c r="R31" s="26"/>
      <c r="S31" s="12"/>
      <c r="T31" s="10"/>
      <c r="U31" s="31"/>
      <c r="V31" s="11"/>
      <c r="W31" s="12"/>
      <c r="X31" s="10"/>
      <c r="Y31" s="13"/>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7"/>
      <c r="J32" s="35"/>
      <c r="K32" s="36"/>
      <c r="L32" s="41"/>
      <c r="M32" s="37"/>
      <c r="N32" s="38"/>
      <c r="O32" s="36"/>
      <c r="P32" s="41"/>
      <c r="Q32" s="37"/>
      <c r="R32" s="38"/>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28"/>
      <c r="N33" s="9">
        <f>SUM(N26:N32)</f>
        <v>0</v>
      </c>
      <c r="O33" s="8">
        <f>SUM(O26:O32)</f>
        <v>0</v>
      </c>
      <c r="P33" s="20"/>
      <c r="Q33" s="20"/>
      <c r="R33" s="223">
        <f>SUM(R26:R32)</f>
        <v>0</v>
      </c>
      <c r="S33" s="8">
        <f>SUM(S26:S32)</f>
        <v>0</v>
      </c>
      <c r="T33" s="20"/>
      <c r="U33" s="20"/>
      <c r="V33" s="27">
        <f>SUM(V26:V32)</f>
        <v>0</v>
      </c>
      <c r="W33" s="8">
        <f>SUM(W26:W32)</f>
        <v>0</v>
      </c>
      <c r="X33" s="20"/>
      <c r="Y33" s="28"/>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35</v>
      </c>
      <c r="B34" s="126" t="str">
        <f>$B$1</f>
        <v>山梨　太郎</v>
      </c>
      <c r="C34" s="127"/>
      <c r="D34" s="127"/>
      <c r="E34" s="19" t="s">
        <v>110</v>
      </c>
      <c r="F34" s="53" t="str">
        <f>F23</f>
        <v>甲州　花子</v>
      </c>
      <c r="G34" s="53"/>
      <c r="H34" s="53"/>
      <c r="I34" s="32" t="str">
        <f>I23</f>
        <v>月曜日</v>
      </c>
      <c r="J34" s="287" t="str">
        <f>J23</f>
        <v>笛吹　次郎</v>
      </c>
      <c r="K34" s="288"/>
      <c r="L34" s="288"/>
      <c r="M34" s="273" t="str">
        <f>M23</f>
        <v>火曜日</v>
      </c>
      <c r="N34" s="128" t="str">
        <f>N23</f>
        <v>吉田　三郎</v>
      </c>
      <c r="O34" s="128"/>
      <c r="P34" s="128"/>
      <c r="Q34" s="129" t="str">
        <f>Q23</f>
        <v>火曜日</v>
      </c>
      <c r="R34" s="289" t="str">
        <f>R23</f>
        <v>富士　さくら</v>
      </c>
      <c r="S34" s="289"/>
      <c r="T34" s="289"/>
      <c r="U34" s="275"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f>E24+7</f>
        <v>45040</v>
      </c>
      <c r="F35" s="23" t="str">
        <f>F24</f>
        <v>山梨中</v>
      </c>
      <c r="G35" s="23"/>
      <c r="H35" s="23"/>
      <c r="I35" s="4">
        <f>I24+7</f>
        <v>45040</v>
      </c>
      <c r="J35" s="24" t="str">
        <f>J24</f>
        <v>笛吹中</v>
      </c>
      <c r="K35" s="23"/>
      <c r="L35" s="23"/>
      <c r="M35" s="4">
        <f>M24+7</f>
        <v>45041</v>
      </c>
      <c r="N35" s="23" t="str">
        <f>N24</f>
        <v>笛吹中</v>
      </c>
      <c r="O35" s="23"/>
      <c r="P35" s="23"/>
      <c r="Q35" s="4">
        <f>Q24+7</f>
        <v>45041</v>
      </c>
      <c r="R35" s="23" t="str">
        <f>R24</f>
        <v>富士中</v>
      </c>
      <c r="S35" s="23"/>
      <c r="T35" s="23"/>
      <c r="U35" s="4">
        <f>U24+7</f>
        <v>45042</v>
      </c>
      <c r="V35" s="24" t="str">
        <f>V24</f>
        <v>大月中</v>
      </c>
      <c r="W35" s="23"/>
      <c r="X35" s="23"/>
      <c r="Y35" s="4">
        <f>Y24+7</f>
        <v>45043</v>
      </c>
      <c r="Z35" s="24" t="str">
        <f>Z2</f>
        <v>○○学校</v>
      </c>
      <c r="AA35" s="23"/>
      <c r="AB35" s="23"/>
      <c r="AC35" s="4">
        <f>AC24+7</f>
        <v>45044</v>
      </c>
      <c r="AD35" s="86"/>
      <c r="FQ35" s="94"/>
      <c r="FR35" s="94"/>
      <c r="FS35" s="94"/>
      <c r="FT35" s="94"/>
      <c r="FU35" s="94"/>
      <c r="FV35" s="94"/>
      <c r="FW35" s="94"/>
      <c r="FX35" s="94"/>
    </row>
    <row r="36" spans="1:180" ht="14.25" customHeight="1" x14ac:dyDescent="0.2">
      <c r="A36" s="91" t="s">
        <v>10</v>
      </c>
      <c r="B36" s="5" t="s">
        <v>0</v>
      </c>
      <c r="C36" s="1" t="s">
        <v>1</v>
      </c>
      <c r="D36" s="191" t="s">
        <v>52</v>
      </c>
      <c r="E36" s="6" t="s">
        <v>2</v>
      </c>
      <c r="F36" s="25" t="s">
        <v>0</v>
      </c>
      <c r="G36" s="1" t="s">
        <v>1</v>
      </c>
      <c r="H36" s="191" t="s">
        <v>52</v>
      </c>
      <c r="I36" s="2" t="s">
        <v>2</v>
      </c>
      <c r="J36" s="5" t="s">
        <v>0</v>
      </c>
      <c r="K36" s="1" t="s">
        <v>1</v>
      </c>
      <c r="L36" s="191" t="s">
        <v>57</v>
      </c>
      <c r="M36" s="6" t="s">
        <v>2</v>
      </c>
      <c r="N36" s="25" t="s">
        <v>0</v>
      </c>
      <c r="O36" s="1" t="s">
        <v>1</v>
      </c>
      <c r="P36" s="191" t="s">
        <v>49</v>
      </c>
      <c r="Q36" s="2" t="s">
        <v>2</v>
      </c>
      <c r="R36" s="5" t="s">
        <v>0</v>
      </c>
      <c r="S36" s="1" t="s">
        <v>1</v>
      </c>
      <c r="T36" s="191" t="s">
        <v>52</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1"/>
      <c r="E37" s="93"/>
      <c r="F37" s="5"/>
      <c r="G37" s="1"/>
      <c r="H37" s="1"/>
      <c r="I37" s="93"/>
      <c r="J37" s="5"/>
      <c r="K37" s="1"/>
      <c r="L37" s="1"/>
      <c r="M37" s="186"/>
      <c r="N37" s="5"/>
      <c r="O37" s="1"/>
      <c r="P37" s="1"/>
      <c r="Q37" s="228"/>
      <c r="R37" s="5"/>
      <c r="S37" s="1"/>
      <c r="T37" s="1"/>
      <c r="U37" s="93"/>
      <c r="V37" s="5"/>
      <c r="W37" s="1"/>
      <c r="X37" s="1"/>
      <c r="Y37" s="186"/>
      <c r="Z37" s="5"/>
      <c r="AA37" s="1"/>
      <c r="AB37" s="1"/>
      <c r="AC37" s="236"/>
      <c r="AD37" s="91">
        <v>1</v>
      </c>
      <c r="FQ37" s="94"/>
      <c r="FR37" s="94"/>
      <c r="FS37" s="94"/>
      <c r="FT37" s="94"/>
      <c r="FU37" s="94"/>
      <c r="FV37" s="94"/>
      <c r="FW37" s="94"/>
      <c r="FX37" s="94"/>
    </row>
    <row r="38" spans="1:180" s="15" customFormat="1" ht="30" customHeight="1" x14ac:dyDescent="0.2">
      <c r="A38" s="92">
        <v>2</v>
      </c>
      <c r="B38" s="11"/>
      <c r="C38" s="12"/>
      <c r="D38" s="12"/>
      <c r="E38" s="14"/>
      <c r="F38" s="11"/>
      <c r="G38" s="12"/>
      <c r="H38" s="12"/>
      <c r="I38" s="14"/>
      <c r="J38" s="11"/>
      <c r="K38" s="12"/>
      <c r="L38" s="12"/>
      <c r="M38" s="14"/>
      <c r="N38" s="11"/>
      <c r="O38" s="12"/>
      <c r="P38" s="12"/>
      <c r="Q38" s="13"/>
      <c r="R38" s="11"/>
      <c r="S38" s="12"/>
      <c r="T38" s="12"/>
      <c r="U38" s="14"/>
      <c r="V38" s="11"/>
      <c r="W38" s="12"/>
      <c r="X38" s="12"/>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1"/>
      <c r="E39" s="7"/>
      <c r="F39" s="5"/>
      <c r="G39" s="1"/>
      <c r="H39" s="1"/>
      <c r="I39" s="7"/>
      <c r="J39" s="5"/>
      <c r="K39" s="1"/>
      <c r="L39" s="1"/>
      <c r="M39" s="7"/>
      <c r="N39" s="5"/>
      <c r="O39" s="1"/>
      <c r="P39" s="1"/>
      <c r="Q39" s="7"/>
      <c r="R39" s="5"/>
      <c r="S39" s="1"/>
      <c r="T39" s="1"/>
      <c r="U39" s="7"/>
      <c r="V39" s="5"/>
      <c r="W39" s="1"/>
      <c r="X39" s="1"/>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2"/>
      <c r="E40" s="14"/>
      <c r="F40" s="11"/>
      <c r="G40" s="12"/>
      <c r="H40" s="12"/>
      <c r="I40" s="14"/>
      <c r="J40" s="11"/>
      <c r="K40" s="12"/>
      <c r="L40" s="12"/>
      <c r="M40" s="14"/>
      <c r="N40" s="11"/>
      <c r="O40" s="12"/>
      <c r="P40" s="12"/>
      <c r="Q40" s="14"/>
      <c r="R40" s="11"/>
      <c r="S40" s="12"/>
      <c r="T40" s="12"/>
      <c r="U40" s="14"/>
      <c r="V40" s="11"/>
      <c r="W40" s="12"/>
      <c r="X40" s="12"/>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1"/>
      <c r="E41" s="7"/>
      <c r="F41" s="5"/>
      <c r="G41" s="1"/>
      <c r="H41" s="1"/>
      <c r="I41" s="7"/>
      <c r="J41" s="5"/>
      <c r="K41" s="1"/>
      <c r="L41" s="1"/>
      <c r="M41" s="7"/>
      <c r="N41" s="5"/>
      <c r="O41" s="1"/>
      <c r="P41" s="1"/>
      <c r="Q41" s="7"/>
      <c r="R41" s="5"/>
      <c r="S41" s="1"/>
      <c r="T41" s="1"/>
      <c r="U41" s="7"/>
      <c r="V41" s="5"/>
      <c r="W41" s="1"/>
      <c r="X41" s="1"/>
      <c r="Y41" s="7"/>
      <c r="Z41" s="5"/>
      <c r="AA41" s="1"/>
      <c r="AB41" s="1"/>
      <c r="AC41" s="222" t="s">
        <v>106</v>
      </c>
      <c r="AD41" s="91">
        <v>5</v>
      </c>
      <c r="FQ41" s="94"/>
      <c r="FR41" s="94"/>
      <c r="FS41" s="94"/>
      <c r="FT41" s="94"/>
      <c r="FU41" s="94"/>
      <c r="FV41" s="94"/>
      <c r="FW41" s="94"/>
      <c r="FX41" s="94"/>
    </row>
    <row r="42" spans="1:180" s="15" customFormat="1" ht="30" customHeight="1" x14ac:dyDescent="0.2">
      <c r="A42" s="92">
        <v>6</v>
      </c>
      <c r="B42" s="11"/>
      <c r="C42" s="12"/>
      <c r="D42" s="12"/>
      <c r="E42" s="13"/>
      <c r="F42" s="11"/>
      <c r="G42" s="12"/>
      <c r="H42" s="12"/>
      <c r="I42" s="13"/>
      <c r="J42" s="11"/>
      <c r="K42" s="12"/>
      <c r="L42" s="12"/>
      <c r="M42" s="13"/>
      <c r="N42" s="11"/>
      <c r="O42" s="12"/>
      <c r="P42" s="12"/>
      <c r="Q42" s="13"/>
      <c r="R42" s="11"/>
      <c r="S42" s="12"/>
      <c r="T42" s="12"/>
      <c r="U42" s="13"/>
      <c r="V42" s="11"/>
      <c r="W42" s="12"/>
      <c r="X42" s="12"/>
      <c r="Y42" s="13"/>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36"/>
      <c r="E43" s="37"/>
      <c r="F43" s="35"/>
      <c r="G43" s="36"/>
      <c r="H43" s="36"/>
      <c r="I43" s="37"/>
      <c r="J43" s="35"/>
      <c r="K43" s="36"/>
      <c r="L43" s="36"/>
      <c r="M43" s="37"/>
      <c r="N43" s="35"/>
      <c r="O43" s="36"/>
      <c r="P43" s="36"/>
      <c r="Q43" s="37"/>
      <c r="R43" s="35"/>
      <c r="S43" s="36"/>
      <c r="T43" s="36"/>
      <c r="U43" s="37"/>
      <c r="V43" s="35"/>
      <c r="W43" s="36"/>
      <c r="X43" s="36"/>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223">
        <f>SUM(R37:R43)</f>
        <v>0</v>
      </c>
      <c r="S44" s="43">
        <f>SUM(S37:S43)</f>
        <v>0</v>
      </c>
      <c r="T44" s="51"/>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36</v>
      </c>
      <c r="B45" s="16" t="str">
        <f>$B$1</f>
        <v>山梨　太郎</v>
      </c>
      <c r="C45" s="17"/>
      <c r="D45" s="17"/>
      <c r="E45" s="45" t="str">
        <f>E34</f>
        <v>〇曜日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129" t="str">
        <f>Q34</f>
        <v>火曜日</v>
      </c>
      <c r="R45" s="280" t="str">
        <f>R34</f>
        <v>富士　さくら</v>
      </c>
      <c r="S45" s="280"/>
      <c r="T45" s="280"/>
      <c r="U45" s="281"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f>E35+7</f>
        <v>45047</v>
      </c>
      <c r="F46" s="23" t="str">
        <f>F35</f>
        <v>山梨中</v>
      </c>
      <c r="G46" s="23"/>
      <c r="H46" s="23"/>
      <c r="I46" s="4">
        <f>I35+7</f>
        <v>45047</v>
      </c>
      <c r="J46" s="24" t="str">
        <f>J35</f>
        <v>笛吹中</v>
      </c>
      <c r="K46" s="23"/>
      <c r="L46" s="23"/>
      <c r="M46" s="4">
        <f>M35+7</f>
        <v>45048</v>
      </c>
      <c r="N46" s="23" t="str">
        <f>N35</f>
        <v>笛吹中</v>
      </c>
      <c r="O46" s="23"/>
      <c r="P46" s="23"/>
      <c r="Q46" s="4">
        <f>Q35+7</f>
        <v>45048</v>
      </c>
      <c r="R46" s="23" t="str">
        <f>R35</f>
        <v>富士中</v>
      </c>
      <c r="S46" s="23"/>
      <c r="T46" s="23"/>
      <c r="U46" s="4">
        <f>U35+7</f>
        <v>45049</v>
      </c>
      <c r="V46" s="24" t="str">
        <f>V35</f>
        <v>大月中</v>
      </c>
      <c r="W46" s="23"/>
      <c r="X46" s="23"/>
      <c r="Y46" s="4">
        <f>Y35+7</f>
        <v>45050</v>
      </c>
      <c r="Z46" s="24" t="str">
        <f>Z2</f>
        <v>○○学校</v>
      </c>
      <c r="AA46" s="23"/>
      <c r="AB46" s="23"/>
      <c r="AC46" s="4">
        <f>AC35+7</f>
        <v>45051</v>
      </c>
      <c r="AD46" s="86"/>
      <c r="FQ46" s="94"/>
      <c r="FR46" s="94"/>
      <c r="FS46" s="94"/>
      <c r="FT46" s="94"/>
      <c r="FU46" s="94"/>
      <c r="FV46" s="94"/>
      <c r="FW46" s="94"/>
      <c r="FX46" s="94"/>
    </row>
    <row r="47" spans="1:180" ht="15" customHeight="1" x14ac:dyDescent="0.2">
      <c r="A47" s="91" t="s">
        <v>10</v>
      </c>
      <c r="B47" s="5" t="s">
        <v>0</v>
      </c>
      <c r="C47" s="1" t="s">
        <v>1</v>
      </c>
      <c r="D47" s="356"/>
      <c r="E47" s="6" t="s">
        <v>2</v>
      </c>
      <c r="F47" s="25" t="s">
        <v>0</v>
      </c>
      <c r="G47" s="1" t="s">
        <v>1</v>
      </c>
      <c r="H47" s="356"/>
      <c r="I47" s="2" t="s">
        <v>2</v>
      </c>
      <c r="J47" s="5" t="s">
        <v>0</v>
      </c>
      <c r="K47" s="1" t="s">
        <v>1</v>
      </c>
      <c r="L47" s="356"/>
      <c r="M47" s="6" t="s">
        <v>2</v>
      </c>
      <c r="N47" s="25" t="s">
        <v>0</v>
      </c>
      <c r="O47" s="1" t="s">
        <v>1</v>
      </c>
      <c r="P47" s="191" t="s">
        <v>57</v>
      </c>
      <c r="Q47" s="2" t="s">
        <v>2</v>
      </c>
      <c r="R47" s="5" t="s">
        <v>0</v>
      </c>
      <c r="S47" s="1" t="s">
        <v>1</v>
      </c>
      <c r="T47" s="356"/>
      <c r="U47" s="2" t="s">
        <v>2</v>
      </c>
      <c r="V47" s="5" t="s">
        <v>0</v>
      </c>
      <c r="W47" s="1" t="s">
        <v>1</v>
      </c>
      <c r="X47" s="356"/>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186"/>
      <c r="F48" s="5"/>
      <c r="G48" s="1"/>
      <c r="H48" s="2"/>
      <c r="I48" s="186"/>
      <c r="J48" s="5"/>
      <c r="K48" s="1"/>
      <c r="L48" s="2"/>
      <c r="M48" s="186"/>
      <c r="N48" s="5"/>
      <c r="O48" s="1"/>
      <c r="P48" s="2"/>
      <c r="Q48" s="186"/>
      <c r="R48" s="5"/>
      <c r="S48" s="1"/>
      <c r="T48" s="2"/>
      <c r="U48" s="186"/>
      <c r="V48" s="5"/>
      <c r="W48" s="1"/>
      <c r="X48" s="2"/>
      <c r="Y48" s="186"/>
      <c r="Z48" s="54"/>
      <c r="AA48" s="55"/>
      <c r="AB48" s="105"/>
      <c r="AC48" s="187" t="s">
        <v>105</v>
      </c>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14"/>
      <c r="R49" s="11"/>
      <c r="S49" s="12"/>
      <c r="T49" s="10"/>
      <c r="U49" s="14"/>
      <c r="V49" s="11"/>
      <c r="W49" s="12"/>
      <c r="X49" s="10"/>
      <c r="Y49" s="14"/>
      <c r="Z49" s="57"/>
      <c r="AA49" s="58"/>
      <c r="AB49" s="90"/>
      <c r="AC49" s="60"/>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7"/>
      <c r="R50" s="5"/>
      <c r="S50" s="1"/>
      <c r="T50" s="2"/>
      <c r="U50" s="7"/>
      <c r="V50" s="5"/>
      <c r="W50" s="1"/>
      <c r="X50" s="2"/>
      <c r="Y50" s="7"/>
      <c r="Z50" s="54"/>
      <c r="AA50" s="55"/>
      <c r="AB50" s="105"/>
      <c r="AC50" s="235"/>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4"/>
      <c r="J51" s="11"/>
      <c r="K51" s="12"/>
      <c r="L51" s="10"/>
      <c r="M51" s="14"/>
      <c r="N51" s="11"/>
      <c r="O51" s="12"/>
      <c r="P51" s="10"/>
      <c r="Q51" s="14"/>
      <c r="R51" s="11"/>
      <c r="S51" s="12"/>
      <c r="T51" s="10"/>
      <c r="U51" s="14"/>
      <c r="V51" s="11"/>
      <c r="W51" s="12"/>
      <c r="X51" s="10"/>
      <c r="Y51" s="14"/>
      <c r="Z51" s="57"/>
      <c r="AA51" s="58"/>
      <c r="AB51" s="90"/>
      <c r="AC51" s="60"/>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7"/>
      <c r="R52" s="5"/>
      <c r="S52" s="1"/>
      <c r="T52" s="2"/>
      <c r="U52" s="7"/>
      <c r="V52" s="5"/>
      <c r="W52" s="1"/>
      <c r="X52" s="2"/>
      <c r="Y52" s="7"/>
      <c r="Z52" s="54"/>
      <c r="AA52" s="55"/>
      <c r="AB52" s="105"/>
      <c r="AC52" s="235"/>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3"/>
      <c r="J53" s="11"/>
      <c r="K53" s="12"/>
      <c r="L53" s="10"/>
      <c r="M53" s="13"/>
      <c r="N53" s="11"/>
      <c r="O53" s="12"/>
      <c r="P53" s="10"/>
      <c r="Q53" s="13"/>
      <c r="R53" s="11"/>
      <c r="S53" s="12"/>
      <c r="T53" s="10"/>
      <c r="U53" s="13"/>
      <c r="V53" s="11"/>
      <c r="W53" s="12"/>
      <c r="X53" s="10"/>
      <c r="Y53" s="13"/>
      <c r="Z53" s="57"/>
      <c r="AA53" s="58"/>
      <c r="AB53" s="90"/>
      <c r="AC53" s="238"/>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5"/>
      <c r="G54" s="1"/>
      <c r="H54" s="2"/>
      <c r="I54" s="7"/>
      <c r="J54" s="35"/>
      <c r="K54" s="36"/>
      <c r="L54" s="41"/>
      <c r="M54" s="37"/>
      <c r="N54" s="35"/>
      <c r="O54" s="36"/>
      <c r="P54" s="41"/>
      <c r="Q54" s="37"/>
      <c r="R54" s="5"/>
      <c r="S54" s="1"/>
      <c r="T54" s="2"/>
      <c r="U54" s="7"/>
      <c r="V54" s="35"/>
      <c r="W54" s="36"/>
      <c r="X54" s="41"/>
      <c r="Y54" s="37"/>
      <c r="Z54" s="61"/>
      <c r="AA54" s="62"/>
      <c r="AB54" s="106"/>
      <c r="AC54" s="13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72">
        <f>SUM(R48:R54)</f>
        <v>0</v>
      </c>
      <c r="S55" s="43">
        <f>SUM(S48:S54)</f>
        <v>0</v>
      </c>
      <c r="T55" s="51"/>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37</v>
      </c>
      <c r="B56" s="16" t="str">
        <f>$B$1</f>
        <v>山梨　太郎</v>
      </c>
      <c r="C56" s="17"/>
      <c r="D56" s="17"/>
      <c r="E56" s="45" t="str">
        <f>E45</f>
        <v>〇曜日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292" t="str">
        <f>R45</f>
        <v>富士　さくら</v>
      </c>
      <c r="S56" s="280"/>
      <c r="T56" s="280"/>
      <c r="U56" s="281"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f>E46+7</f>
        <v>45054</v>
      </c>
      <c r="F57" s="23" t="str">
        <f>F46</f>
        <v>山梨中</v>
      </c>
      <c r="G57" s="23"/>
      <c r="H57" s="23"/>
      <c r="I57" s="4">
        <f>I46+7</f>
        <v>45054</v>
      </c>
      <c r="J57" s="24" t="str">
        <f>J46</f>
        <v>笛吹中</v>
      </c>
      <c r="K57" s="23"/>
      <c r="L57" s="23"/>
      <c r="M57" s="4">
        <f>M46+7</f>
        <v>45055</v>
      </c>
      <c r="N57" s="23" t="str">
        <f>N46</f>
        <v>笛吹中</v>
      </c>
      <c r="O57" s="23"/>
      <c r="P57" s="23"/>
      <c r="Q57" s="4">
        <f>Q46+7</f>
        <v>45055</v>
      </c>
      <c r="R57" s="23" t="str">
        <f>R46</f>
        <v>富士中</v>
      </c>
      <c r="S57" s="23"/>
      <c r="T57" s="23"/>
      <c r="U57" s="4">
        <f>U46+7</f>
        <v>45056</v>
      </c>
      <c r="V57" s="24" t="str">
        <f>V46</f>
        <v>大月中</v>
      </c>
      <c r="W57" s="23"/>
      <c r="X57" s="23"/>
      <c r="Y57" s="4">
        <f>Y46+7</f>
        <v>45057</v>
      </c>
      <c r="Z57" s="24" t="str">
        <f>Z2</f>
        <v>○○学校</v>
      </c>
      <c r="AA57" s="23"/>
      <c r="AB57" s="23"/>
      <c r="AC57" s="4">
        <f>AC46+7</f>
        <v>45058</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52</v>
      </c>
      <c r="I58" s="2" t="s">
        <v>2</v>
      </c>
      <c r="J58" s="5" t="s">
        <v>0</v>
      </c>
      <c r="K58" s="1" t="s">
        <v>1</v>
      </c>
      <c r="L58" s="191" t="s">
        <v>52</v>
      </c>
      <c r="M58" s="6" t="s">
        <v>2</v>
      </c>
      <c r="N58" s="25" t="s">
        <v>0</v>
      </c>
      <c r="O58" s="1" t="s">
        <v>1</v>
      </c>
      <c r="P58" s="191" t="s">
        <v>52</v>
      </c>
      <c r="Q58" s="2" t="s">
        <v>2</v>
      </c>
      <c r="R58" s="5" t="s">
        <v>0</v>
      </c>
      <c r="S58" s="1" t="s">
        <v>1</v>
      </c>
      <c r="T58" s="191" t="s">
        <v>52</v>
      </c>
      <c r="U58" s="2" t="s">
        <v>2</v>
      </c>
      <c r="V58" s="5" t="s">
        <v>0</v>
      </c>
      <c r="W58" s="1" t="s">
        <v>1</v>
      </c>
      <c r="X58" s="191" t="s">
        <v>52</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2"/>
      <c r="U59" s="30"/>
      <c r="V59" s="5"/>
      <c r="W59" s="1"/>
      <c r="X59" s="2"/>
      <c r="Y59" s="7"/>
      <c r="Z59" s="5"/>
      <c r="AA59" s="1"/>
      <c r="AB59" s="2"/>
      <c r="AC59" s="219" t="s">
        <v>95</v>
      </c>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0"/>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2"/>
      <c r="U61" s="7"/>
      <c r="V61" s="5"/>
      <c r="W61" s="1"/>
      <c r="X61" s="2"/>
      <c r="Y61" s="7"/>
      <c r="Z61" s="5"/>
      <c r="AA61" s="1"/>
      <c r="AB61" s="2"/>
      <c r="AC61" s="6"/>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46"/>
      <c r="L62" s="10"/>
      <c r="M62" s="14"/>
      <c r="N62" s="26"/>
      <c r="O62" s="12"/>
      <c r="P62" s="10"/>
      <c r="Q62" s="31"/>
      <c r="R62" s="11"/>
      <c r="S62" s="12"/>
      <c r="T62" s="10"/>
      <c r="U62" s="31"/>
      <c r="V62" s="11"/>
      <c r="W62" s="146"/>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30"/>
      <c r="J63" s="5"/>
      <c r="K63" s="1"/>
      <c r="L63" s="2"/>
      <c r="M63" s="7"/>
      <c r="N63" s="25"/>
      <c r="O63" s="1"/>
      <c r="P63" s="2"/>
      <c r="Q63" s="30"/>
      <c r="R63" s="5"/>
      <c r="S63" s="1"/>
      <c r="T63" s="2"/>
      <c r="U63" s="30"/>
      <c r="V63" s="5"/>
      <c r="W63" s="1"/>
      <c r="X63" s="2"/>
      <c r="Y63" s="7"/>
      <c r="Z63" s="5"/>
      <c r="AA63" s="1"/>
      <c r="AB63" s="2"/>
      <c r="AC63" s="6"/>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10"/>
      <c r="R64" s="11"/>
      <c r="S64" s="12"/>
      <c r="T64" s="10"/>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223">
        <f>SUM(R59:R65)</f>
        <v>0</v>
      </c>
      <c r="S66" s="43">
        <f>SUM(S59:S65)</f>
        <v>0</v>
      </c>
      <c r="T66" s="51"/>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〇曜日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292" t="str">
        <f>R56</f>
        <v>富士　さくら</v>
      </c>
      <c r="S67" s="280"/>
      <c r="T67" s="280"/>
      <c r="U67" s="281" t="str">
        <f>U56</f>
        <v>水曜日</v>
      </c>
      <c r="V67" s="282" t="str">
        <f>V56</f>
        <v>大月　四郎</v>
      </c>
      <c r="W67" s="283"/>
      <c r="X67" s="283"/>
      <c r="Y67" s="284" t="str">
        <f>Y56</f>
        <v>木曜日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f>E57+7</f>
        <v>45061</v>
      </c>
      <c r="F68" s="23" t="str">
        <f>F57</f>
        <v>山梨中</v>
      </c>
      <c r="G68" s="23"/>
      <c r="H68" s="23"/>
      <c r="I68" s="4">
        <f>I57+7</f>
        <v>45061</v>
      </c>
      <c r="J68" s="24" t="str">
        <f>J57</f>
        <v>笛吹中</v>
      </c>
      <c r="K68" s="23"/>
      <c r="L68" s="23"/>
      <c r="M68" s="4">
        <f>M57+7</f>
        <v>45062</v>
      </c>
      <c r="N68" s="23" t="str">
        <f>N57</f>
        <v>笛吹中</v>
      </c>
      <c r="O68" s="23"/>
      <c r="P68" s="23"/>
      <c r="Q68" s="4">
        <f>Q57+7</f>
        <v>45062</v>
      </c>
      <c r="R68" s="23" t="str">
        <f>R57</f>
        <v>富士中</v>
      </c>
      <c r="S68" s="23"/>
      <c r="T68" s="23"/>
      <c r="U68" s="4">
        <f>U57+7</f>
        <v>45063</v>
      </c>
      <c r="V68" s="24" t="str">
        <f>V57</f>
        <v>大月中</v>
      </c>
      <c r="W68" s="23"/>
      <c r="X68" s="23"/>
      <c r="Y68" s="4">
        <f>Y57+7</f>
        <v>45064</v>
      </c>
      <c r="Z68" s="24" t="str">
        <f>Z2</f>
        <v>○○学校</v>
      </c>
      <c r="AA68" s="23"/>
      <c r="AB68" s="23"/>
      <c r="AC68" s="4">
        <f>AC57+7</f>
        <v>45065</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2"/>
      <c r="U70" s="30"/>
      <c r="V70" s="5"/>
      <c r="W70" s="1"/>
      <c r="X70" s="2"/>
      <c r="Y70" s="7"/>
      <c r="Z70" s="5"/>
      <c r="AA70" s="1"/>
      <c r="AB70" s="2"/>
      <c r="AC70" s="220" t="s">
        <v>96</v>
      </c>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31"/>
      <c r="V71" s="11"/>
      <c r="W71" s="12"/>
      <c r="X71" s="10"/>
      <c r="Y71" s="14"/>
      <c r="Z71" s="11"/>
      <c r="AA71" s="12"/>
      <c r="AB71" s="10"/>
      <c r="AC71" s="14"/>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7"/>
      <c r="R72" s="2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31"/>
      <c r="V73" s="11"/>
      <c r="W73" s="12"/>
      <c r="X73" s="10"/>
      <c r="Y73" s="14"/>
      <c r="Z73" s="11"/>
      <c r="AA73" s="12"/>
      <c r="AB73" s="10"/>
      <c r="AC73" s="13"/>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30"/>
      <c r="J74" s="5"/>
      <c r="K74" s="1"/>
      <c r="L74" s="2"/>
      <c r="M74" s="7"/>
      <c r="N74" s="25"/>
      <c r="O74" s="1"/>
      <c r="P74" s="2"/>
      <c r="Q74" s="142"/>
      <c r="R74" s="25"/>
      <c r="S74" s="1"/>
      <c r="T74" s="2"/>
      <c r="U74" s="30"/>
      <c r="V74" s="5"/>
      <c r="W74" s="1"/>
      <c r="X74" s="2"/>
      <c r="Y74" s="7"/>
      <c r="Z74" s="5"/>
      <c r="AA74" s="1"/>
      <c r="AB74" s="2"/>
      <c r="AC74" s="7"/>
      <c r="AD74" s="91">
        <v>5</v>
      </c>
      <c r="FQ74" s="94"/>
      <c r="FR74" s="94"/>
      <c r="FS74" s="94"/>
      <c r="FT74" s="94"/>
      <c r="FU74" s="94"/>
      <c r="FV74" s="94"/>
      <c r="FW74" s="94"/>
      <c r="FX74" s="94"/>
    </row>
    <row r="75" spans="1:180" s="15" customFormat="1" ht="30" customHeight="1" x14ac:dyDescent="0.2">
      <c r="A75" s="92">
        <v>6</v>
      </c>
      <c r="B75" s="11"/>
      <c r="C75" s="12"/>
      <c r="D75" s="10"/>
      <c r="E75" s="13"/>
      <c r="F75" s="26"/>
      <c r="G75" s="12"/>
      <c r="H75" s="10"/>
      <c r="I75" s="31"/>
      <c r="J75" s="11"/>
      <c r="K75" s="12"/>
      <c r="L75" s="10"/>
      <c r="M75" s="13"/>
      <c r="N75" s="26"/>
      <c r="O75" s="12"/>
      <c r="P75" s="10"/>
      <c r="Q75" s="14"/>
      <c r="R75" s="26"/>
      <c r="S75" s="12"/>
      <c r="T75" s="10"/>
      <c r="U75" s="31"/>
      <c r="V75" s="11"/>
      <c r="W75" s="12"/>
      <c r="X75" s="10"/>
      <c r="Y75" s="13"/>
      <c r="Z75" s="11"/>
      <c r="AA75" s="12"/>
      <c r="AB75" s="10"/>
      <c r="AC75" s="14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7"/>
      <c r="R76" s="38"/>
      <c r="S76" s="36"/>
      <c r="T76" s="41"/>
      <c r="U76" s="37"/>
      <c r="V76" s="35"/>
      <c r="W76" s="36"/>
      <c r="X76" s="41"/>
      <c r="Y76" s="37"/>
      <c r="Z76" s="35"/>
      <c r="AA76" s="36"/>
      <c r="AB76" s="41"/>
      <c r="AC76" s="144"/>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52">
        <f>SUM(F70:F76)</f>
        <v>0</v>
      </c>
      <c r="G77" s="43">
        <f>SUM(G70:G76)</f>
        <v>0</v>
      </c>
      <c r="H77" s="51"/>
      <c r="I77" s="51"/>
      <c r="J77" s="42">
        <f>SUM(J70:J76)</f>
        <v>0</v>
      </c>
      <c r="K77" s="43">
        <f>SUM(K70:K76)</f>
        <v>0</v>
      </c>
      <c r="L77" s="51"/>
      <c r="M77" s="44"/>
      <c r="N77" s="52">
        <f>SUM(N70:N76)</f>
        <v>0</v>
      </c>
      <c r="O77" s="43">
        <f>SUM(O70:O76)</f>
        <v>0</v>
      </c>
      <c r="P77" s="51"/>
      <c r="Q77" s="51"/>
      <c r="R77" s="223">
        <f>SUM(R70:R76)</f>
        <v>0</v>
      </c>
      <c r="S77" s="43">
        <f>SUM(S70:S76)</f>
        <v>0</v>
      </c>
      <c r="T77" s="51"/>
      <c r="U77" s="51"/>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45" t="str">
        <f>E67</f>
        <v>〇曜日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244" t="str">
        <f>R67</f>
        <v>富士　さくら</v>
      </c>
      <c r="S78" s="46"/>
      <c r="T78" s="46"/>
      <c r="U78" s="47"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f>E68+7</f>
        <v>45068</v>
      </c>
      <c r="F79" s="23" t="str">
        <f>F68</f>
        <v>山梨中</v>
      </c>
      <c r="G79" s="23"/>
      <c r="H79" s="23"/>
      <c r="I79" s="4">
        <f>I68+7</f>
        <v>45068</v>
      </c>
      <c r="J79" s="24" t="str">
        <f>J68</f>
        <v>笛吹中</v>
      </c>
      <c r="K79" s="23"/>
      <c r="L79" s="23"/>
      <c r="M79" s="4">
        <f>M68+7</f>
        <v>45069</v>
      </c>
      <c r="N79" s="23" t="str">
        <f>N68</f>
        <v>笛吹中</v>
      </c>
      <c r="O79" s="23"/>
      <c r="P79" s="23"/>
      <c r="Q79" s="4">
        <f>Q68+7</f>
        <v>45069</v>
      </c>
      <c r="R79" s="23" t="str">
        <f>R68</f>
        <v>富士中</v>
      </c>
      <c r="S79" s="23"/>
      <c r="T79" s="23"/>
      <c r="U79" s="4">
        <f>U68+7</f>
        <v>45070</v>
      </c>
      <c r="V79" s="24" t="str">
        <f>V68</f>
        <v>大月中</v>
      </c>
      <c r="W79" s="23"/>
      <c r="X79" s="23"/>
      <c r="Y79" s="4">
        <f>Y68+7</f>
        <v>45071</v>
      </c>
      <c r="Z79" s="24" t="str">
        <f>Z2</f>
        <v>○○学校</v>
      </c>
      <c r="AA79" s="23"/>
      <c r="AB79" s="23"/>
      <c r="AC79" s="4">
        <f>AC68+7</f>
        <v>45072</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52</v>
      </c>
      <c r="I80" s="2" t="s">
        <v>2</v>
      </c>
      <c r="J80" s="5" t="s">
        <v>0</v>
      </c>
      <c r="K80" s="1" t="s">
        <v>1</v>
      </c>
      <c r="L80" s="191" t="s">
        <v>49</v>
      </c>
      <c r="M80" s="6" t="s">
        <v>2</v>
      </c>
      <c r="N80" s="25" t="s">
        <v>0</v>
      </c>
      <c r="O80" s="1" t="s">
        <v>1</v>
      </c>
      <c r="P80" s="191" t="s">
        <v>49</v>
      </c>
      <c r="Q80" s="6" t="s">
        <v>2</v>
      </c>
      <c r="R80" s="25" t="s">
        <v>0</v>
      </c>
      <c r="S80" s="1" t="s">
        <v>1</v>
      </c>
      <c r="T80" s="191" t="s">
        <v>52</v>
      </c>
      <c r="U80" s="2" t="s">
        <v>2</v>
      </c>
      <c r="V80" s="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25"/>
      <c r="G81" s="1"/>
      <c r="H81" s="2"/>
      <c r="I81" s="30"/>
      <c r="J81" s="5"/>
      <c r="K81" s="1"/>
      <c r="L81" s="2"/>
      <c r="M81" s="7"/>
      <c r="N81" s="25"/>
      <c r="O81" s="1"/>
      <c r="P81" s="2"/>
      <c r="Q81" s="7"/>
      <c r="R81" s="25"/>
      <c r="S81" s="1"/>
      <c r="T81" s="2"/>
      <c r="U81" s="30"/>
      <c r="V81" s="5"/>
      <c r="W81" s="1"/>
      <c r="X81" s="2"/>
      <c r="Y81" s="7"/>
      <c r="Z81" s="5"/>
      <c r="AA81" s="1"/>
      <c r="AB81" s="2"/>
      <c r="AC81" s="221" t="s">
        <v>102</v>
      </c>
      <c r="AD81" s="91">
        <v>1</v>
      </c>
      <c r="FQ81" s="94"/>
      <c r="FR81" s="94"/>
      <c r="FS81" s="94"/>
      <c r="FT81" s="94"/>
      <c r="FU81" s="94"/>
      <c r="FV81" s="94"/>
      <c r="FW81" s="94"/>
      <c r="FX81" s="94"/>
    </row>
    <row r="82" spans="1:180" s="15" customFormat="1" ht="30" customHeight="1" x14ac:dyDescent="0.2">
      <c r="A82" s="92">
        <v>2</v>
      </c>
      <c r="B82" s="11"/>
      <c r="C82" s="12"/>
      <c r="D82" s="10"/>
      <c r="E82" s="14"/>
      <c r="F82" s="26"/>
      <c r="G82" s="12"/>
      <c r="H82" s="10"/>
      <c r="I82" s="31"/>
      <c r="J82" s="11"/>
      <c r="K82" s="12"/>
      <c r="L82" s="10"/>
      <c r="M82" s="14"/>
      <c r="N82" s="26"/>
      <c r="O82" s="12"/>
      <c r="P82" s="10"/>
      <c r="Q82" s="31"/>
      <c r="R82" s="11"/>
      <c r="S82" s="12"/>
      <c r="T82" s="10"/>
      <c r="U82" s="31"/>
      <c r="V82" s="11"/>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25"/>
      <c r="G83" s="1"/>
      <c r="H83" s="2"/>
      <c r="I83" s="7"/>
      <c r="J83" s="5"/>
      <c r="K83" s="1"/>
      <c r="L83" s="2"/>
      <c r="M83" s="7"/>
      <c r="N83" s="25"/>
      <c r="O83" s="1"/>
      <c r="P83" s="2"/>
      <c r="Q83" s="7"/>
      <c r="R83" s="25"/>
      <c r="S83" s="1"/>
      <c r="T83" s="2"/>
      <c r="U83" s="7"/>
      <c r="V83" s="5"/>
      <c r="W83" s="1"/>
      <c r="X83" s="2"/>
      <c r="Y83" s="7"/>
      <c r="Z83" s="5"/>
      <c r="AA83" s="1"/>
      <c r="AB83" s="2"/>
      <c r="AC83" s="6"/>
      <c r="AD83" s="91">
        <v>3</v>
      </c>
      <c r="FQ83" s="94"/>
      <c r="FR83" s="94"/>
      <c r="FS83" s="94"/>
      <c r="FT83" s="94"/>
      <c r="FU83" s="94"/>
      <c r="FV83" s="94"/>
      <c r="FW83" s="94"/>
      <c r="FX83" s="94"/>
    </row>
    <row r="84" spans="1:180" s="15" customFormat="1" ht="30" customHeight="1" x14ac:dyDescent="0.2">
      <c r="A84" s="92">
        <v>4</v>
      </c>
      <c r="B84" s="11"/>
      <c r="C84" s="12"/>
      <c r="D84" s="10"/>
      <c r="E84" s="14"/>
      <c r="F84" s="26"/>
      <c r="G84" s="12"/>
      <c r="H84" s="10"/>
      <c r="I84" s="31"/>
      <c r="J84" s="11"/>
      <c r="K84" s="12"/>
      <c r="L84" s="10"/>
      <c r="M84" s="14"/>
      <c r="N84" s="26"/>
      <c r="O84" s="12"/>
      <c r="P84" s="10"/>
      <c r="Q84" s="31"/>
      <c r="R84" s="11"/>
      <c r="S84" s="12"/>
      <c r="T84" s="10"/>
      <c r="U84" s="31"/>
      <c r="V84" s="11"/>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25"/>
      <c r="G85" s="1"/>
      <c r="H85" s="2"/>
      <c r="I85" s="30"/>
      <c r="J85" s="5"/>
      <c r="K85" s="1"/>
      <c r="L85" s="2"/>
      <c r="M85" s="7"/>
      <c r="N85" s="25"/>
      <c r="O85" s="1"/>
      <c r="P85" s="2"/>
      <c r="Q85" s="142"/>
      <c r="R85" s="25"/>
      <c r="S85" s="1"/>
      <c r="T85" s="2"/>
      <c r="U85" s="30"/>
      <c r="V85" s="5"/>
      <c r="W85" s="1"/>
      <c r="X85" s="2"/>
      <c r="Y85" s="7"/>
      <c r="Z85" s="5"/>
      <c r="AA85" s="1"/>
      <c r="AB85" s="2"/>
      <c r="AC85" s="236"/>
      <c r="AD85" s="91">
        <v>5</v>
      </c>
      <c r="FQ85" s="94"/>
      <c r="FR85" s="94"/>
      <c r="FS85" s="94"/>
      <c r="FT85" s="94"/>
      <c r="FU85" s="94"/>
      <c r="FV85" s="94"/>
      <c r="FW85" s="94"/>
      <c r="FX85" s="94"/>
    </row>
    <row r="86" spans="1:180" s="15" customFormat="1" ht="30" customHeight="1" x14ac:dyDescent="0.2">
      <c r="A86" s="92">
        <v>6</v>
      </c>
      <c r="B86" s="11"/>
      <c r="C86" s="12"/>
      <c r="D86" s="10"/>
      <c r="E86" s="14"/>
      <c r="F86" s="26"/>
      <c r="G86" s="12"/>
      <c r="H86" s="10"/>
      <c r="I86" s="10"/>
      <c r="J86" s="11"/>
      <c r="K86" s="12"/>
      <c r="L86" s="10"/>
      <c r="M86" s="13"/>
      <c r="N86" s="26"/>
      <c r="O86" s="12"/>
      <c r="P86" s="10"/>
      <c r="Q86" s="31"/>
      <c r="R86" s="11"/>
      <c r="S86" s="12"/>
      <c r="T86" s="10"/>
      <c r="U86" s="10"/>
      <c r="V86" s="11"/>
      <c r="W86" s="12"/>
      <c r="X86" s="10"/>
      <c r="Y86" s="13"/>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8"/>
      <c r="G87" s="36"/>
      <c r="H87" s="41"/>
      <c r="I87" s="39"/>
      <c r="J87" s="35"/>
      <c r="K87" s="36"/>
      <c r="L87" s="41"/>
      <c r="M87" s="37"/>
      <c r="N87" s="38"/>
      <c r="O87" s="36"/>
      <c r="P87" s="41"/>
      <c r="Q87" s="37"/>
      <c r="R87" s="38"/>
      <c r="S87" s="36"/>
      <c r="T87" s="41"/>
      <c r="U87" s="39"/>
      <c r="V87" s="35"/>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223">
        <f>SUM(R81:R87)</f>
        <v>0</v>
      </c>
      <c r="S88" s="43">
        <f>SUM(S81:S87)</f>
        <v>0</v>
      </c>
      <c r="T88" s="51"/>
      <c r="U88" s="51"/>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〇曜日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129" t="str">
        <f>Q78</f>
        <v>火曜日</v>
      </c>
      <c r="R89" s="280" t="str">
        <f>R78</f>
        <v>富士　さくら</v>
      </c>
      <c r="S89" s="280"/>
      <c r="T89" s="280"/>
      <c r="U89" s="281"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f>E79+7</f>
        <v>45075</v>
      </c>
      <c r="F90" s="23" t="str">
        <f>F79</f>
        <v>山梨中</v>
      </c>
      <c r="G90" s="23"/>
      <c r="H90" s="23"/>
      <c r="I90" s="4">
        <f>I79+7</f>
        <v>45075</v>
      </c>
      <c r="J90" s="24" t="str">
        <f>J79</f>
        <v>笛吹中</v>
      </c>
      <c r="K90" s="23"/>
      <c r="L90" s="23"/>
      <c r="M90" s="4">
        <f>M79+7</f>
        <v>45076</v>
      </c>
      <c r="N90" s="23" t="str">
        <f>N79</f>
        <v>笛吹中</v>
      </c>
      <c r="O90" s="23"/>
      <c r="P90" s="23"/>
      <c r="Q90" s="4">
        <f>Q79+7</f>
        <v>45076</v>
      </c>
      <c r="R90" s="23" t="str">
        <f>R79</f>
        <v>富士中</v>
      </c>
      <c r="S90" s="23"/>
      <c r="T90" s="23"/>
      <c r="U90" s="4">
        <f>U79+7</f>
        <v>45077</v>
      </c>
      <c r="V90" s="24" t="str">
        <f>V79</f>
        <v>大月中</v>
      </c>
      <c r="W90" s="23"/>
      <c r="X90" s="23"/>
      <c r="Y90" s="4">
        <f>Y79+7</f>
        <v>45078</v>
      </c>
      <c r="Z90" s="24" t="str">
        <f>Z2</f>
        <v>○○学校</v>
      </c>
      <c r="AA90" s="23"/>
      <c r="AB90" s="23"/>
      <c r="AC90" s="4">
        <f>AC79+7</f>
        <v>45079</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52</v>
      </c>
      <c r="I91" s="2" t="s">
        <v>2</v>
      </c>
      <c r="J91" s="5" t="s">
        <v>0</v>
      </c>
      <c r="K91" s="1" t="s">
        <v>1</v>
      </c>
      <c r="L91" s="191" t="s">
        <v>52</v>
      </c>
      <c r="M91" s="6" t="s">
        <v>2</v>
      </c>
      <c r="N91" s="25" t="s">
        <v>0</v>
      </c>
      <c r="O91" s="1" t="s">
        <v>1</v>
      </c>
      <c r="P91" s="191" t="s">
        <v>49</v>
      </c>
      <c r="Q91" s="2" t="s">
        <v>2</v>
      </c>
      <c r="R91" s="5" t="s">
        <v>0</v>
      </c>
      <c r="S91" s="1" t="s">
        <v>1</v>
      </c>
      <c r="T91" s="191" t="s">
        <v>52</v>
      </c>
      <c r="U91" s="2" t="s">
        <v>2</v>
      </c>
      <c r="V91" s="5" t="s">
        <v>0</v>
      </c>
      <c r="W91" s="1" t="s">
        <v>1</v>
      </c>
      <c r="X91" s="191" t="s">
        <v>52</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7"/>
      <c r="R92" s="25"/>
      <c r="S92" s="1"/>
      <c r="T92" s="2"/>
      <c r="U92" s="30"/>
      <c r="V92" s="5"/>
      <c r="W92" s="1"/>
      <c r="X92" s="2"/>
      <c r="Y92" s="7"/>
      <c r="Z92" s="5"/>
      <c r="AA92" s="1"/>
      <c r="AB92" s="2"/>
      <c r="AC92" s="219" t="s">
        <v>95</v>
      </c>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31"/>
      <c r="V93" s="11"/>
      <c r="W93" s="12"/>
      <c r="X93" s="10"/>
      <c r="Y93" s="14"/>
      <c r="Z93" s="11"/>
      <c r="AA93" s="12"/>
      <c r="AB93" s="10"/>
      <c r="AC93" s="13"/>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7"/>
      <c r="R94" s="25"/>
      <c r="S94" s="1"/>
      <c r="T94" s="2"/>
      <c r="U94" s="7"/>
      <c r="V94" s="5"/>
      <c r="W94" s="1"/>
      <c r="X94" s="2"/>
      <c r="Y94" s="7"/>
      <c r="Z94" s="5"/>
      <c r="AA94" s="1"/>
      <c r="AB94" s="2"/>
      <c r="AC94" s="6"/>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31"/>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30"/>
      <c r="J96" s="5"/>
      <c r="K96" s="1"/>
      <c r="L96" s="2"/>
      <c r="M96" s="7"/>
      <c r="N96" s="25"/>
      <c r="O96" s="1"/>
      <c r="P96" s="2"/>
      <c r="Q96" s="142"/>
      <c r="R96" s="25"/>
      <c r="S96" s="1"/>
      <c r="T96" s="2"/>
      <c r="U96" s="30"/>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7"/>
      <c r="F97" s="26"/>
      <c r="G97" s="12"/>
      <c r="H97" s="10"/>
      <c r="I97" s="31"/>
      <c r="J97" s="11"/>
      <c r="K97" s="12"/>
      <c r="L97" s="10"/>
      <c r="M97" s="13"/>
      <c r="N97" s="26"/>
      <c r="O97" s="12"/>
      <c r="P97" s="10"/>
      <c r="Q97" s="14"/>
      <c r="R97" s="26"/>
      <c r="S97" s="12"/>
      <c r="T97" s="10"/>
      <c r="U97" s="31"/>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7"/>
      <c r="R98" s="38"/>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223">
        <f>SUM(R92:R98)</f>
        <v>0</v>
      </c>
      <c r="S99" s="43">
        <f>SUM(S92:S98)</f>
        <v>0</v>
      </c>
      <c r="T99" s="51"/>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〇曜日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129" t="str">
        <f>Q89</f>
        <v>火曜日</v>
      </c>
      <c r="R100" s="280" t="str">
        <f>R89</f>
        <v>富士　さくら</v>
      </c>
      <c r="S100" s="280"/>
      <c r="T100" s="280"/>
      <c r="U100" s="281" t="str">
        <f>U89</f>
        <v>水曜日</v>
      </c>
      <c r="V100" s="282" t="str">
        <f>V89</f>
        <v>大月　四郎</v>
      </c>
      <c r="W100" s="283"/>
      <c r="X100" s="283"/>
      <c r="Y100" s="284" t="str">
        <f>Y89</f>
        <v>木曜日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f>E90+7</f>
        <v>45082</v>
      </c>
      <c r="F101" s="23" t="str">
        <f>F90</f>
        <v>山梨中</v>
      </c>
      <c r="G101" s="23"/>
      <c r="H101" s="23"/>
      <c r="I101" s="4">
        <f>I90+7</f>
        <v>45082</v>
      </c>
      <c r="J101" s="24" t="str">
        <f>J90</f>
        <v>笛吹中</v>
      </c>
      <c r="K101" s="23"/>
      <c r="L101" s="23"/>
      <c r="M101" s="4">
        <f>M90+7</f>
        <v>45083</v>
      </c>
      <c r="N101" s="23" t="str">
        <f>N90</f>
        <v>笛吹中</v>
      </c>
      <c r="O101" s="23"/>
      <c r="P101" s="23"/>
      <c r="Q101" s="4">
        <f>Q90+7</f>
        <v>45083</v>
      </c>
      <c r="R101" s="23" t="str">
        <f>R90</f>
        <v>富士中</v>
      </c>
      <c r="S101" s="23"/>
      <c r="T101" s="23"/>
      <c r="U101" s="4">
        <f>U90+7</f>
        <v>45084</v>
      </c>
      <c r="V101" s="24" t="str">
        <f>V90</f>
        <v>大月中</v>
      </c>
      <c r="W101" s="23"/>
      <c r="X101" s="23"/>
      <c r="Y101" s="4">
        <f>Y90+7</f>
        <v>45085</v>
      </c>
      <c r="Z101" s="24" t="str">
        <f>Z2</f>
        <v>○○学校</v>
      </c>
      <c r="AA101" s="23"/>
      <c r="AB101" s="23"/>
      <c r="AC101" s="4">
        <f>AC90+7</f>
        <v>45086</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52</v>
      </c>
      <c r="I102" s="2" t="s">
        <v>2</v>
      </c>
      <c r="J102" s="5" t="s">
        <v>0</v>
      </c>
      <c r="K102" s="1" t="s">
        <v>1</v>
      </c>
      <c r="L102" s="191" t="s">
        <v>49</v>
      </c>
      <c r="M102" s="6" t="s">
        <v>2</v>
      </c>
      <c r="N102" s="25" t="s">
        <v>0</v>
      </c>
      <c r="O102" s="1" t="s">
        <v>1</v>
      </c>
      <c r="P102" s="191" t="s">
        <v>49</v>
      </c>
      <c r="Q102" s="6" t="s">
        <v>2</v>
      </c>
      <c r="R102" s="25" t="s">
        <v>0</v>
      </c>
      <c r="S102" s="1" t="s">
        <v>1</v>
      </c>
      <c r="T102" s="191" t="s">
        <v>52</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2"/>
      <c r="U103" s="30"/>
      <c r="V103" s="5"/>
      <c r="W103" s="1"/>
      <c r="X103" s="2"/>
      <c r="Y103" s="7"/>
      <c r="Z103" s="5"/>
      <c r="AA103" s="1"/>
      <c r="AB103" s="2"/>
      <c r="AC103" s="220" t="s">
        <v>96</v>
      </c>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31"/>
      <c r="V104" s="11"/>
      <c r="W104" s="12"/>
      <c r="X104" s="10"/>
      <c r="Y104" s="14"/>
      <c r="Z104" s="11"/>
      <c r="AA104" s="12"/>
      <c r="AB104" s="10"/>
      <c r="AC104" s="14"/>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7"/>
      <c r="R105" s="2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14"/>
      <c r="R106" s="26"/>
      <c r="S106" s="12"/>
      <c r="T106" s="10"/>
      <c r="U106" s="31"/>
      <c r="V106" s="11"/>
      <c r="W106" s="12"/>
      <c r="X106" s="10"/>
      <c r="Y106" s="14"/>
      <c r="Z106" s="11"/>
      <c r="AA106" s="12"/>
      <c r="AB106" s="10"/>
      <c r="AC106" s="14"/>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30"/>
      <c r="J107" s="5"/>
      <c r="K107" s="1"/>
      <c r="L107" s="2"/>
      <c r="M107" s="7"/>
      <c r="N107" s="25"/>
      <c r="O107" s="1"/>
      <c r="P107" s="2"/>
      <c r="Q107" s="142"/>
      <c r="R107" s="25"/>
      <c r="S107" s="1"/>
      <c r="T107" s="2"/>
      <c r="U107" s="30"/>
      <c r="V107" s="5"/>
      <c r="W107" s="1"/>
      <c r="X107" s="2"/>
      <c r="Y107" s="7"/>
      <c r="Z107" s="5"/>
      <c r="AA107" s="1"/>
      <c r="AB107" s="2"/>
      <c r="AC107" s="7"/>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31"/>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7"/>
      <c r="R109" s="38"/>
      <c r="S109" s="36"/>
      <c r="T109" s="41"/>
      <c r="U109" s="37"/>
      <c r="V109" s="35"/>
      <c r="W109" s="36"/>
      <c r="X109" s="41"/>
      <c r="Y109" s="37"/>
      <c r="Z109" s="35"/>
      <c r="AA109" s="36"/>
      <c r="AB109" s="41"/>
      <c r="AC109" s="37"/>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223">
        <f>SUM(R103:R109)</f>
        <v>0</v>
      </c>
      <c r="S110" s="43">
        <f>SUM(S103:S109)</f>
        <v>0</v>
      </c>
      <c r="T110" s="51"/>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〇曜日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292" t="str">
        <f>R100</f>
        <v>富士　さくら</v>
      </c>
      <c r="S111" s="280"/>
      <c r="T111" s="280"/>
      <c r="U111" s="281" t="str">
        <f>U100</f>
        <v>水曜日</v>
      </c>
      <c r="V111" s="282" t="str">
        <f>V100</f>
        <v>大月　四郎</v>
      </c>
      <c r="W111" s="283"/>
      <c r="X111" s="283"/>
      <c r="Y111" s="284" t="str">
        <f>Y100</f>
        <v>木曜日</v>
      </c>
      <c r="Z111" s="159"/>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f>E101+7</f>
        <v>45089</v>
      </c>
      <c r="F112" s="23" t="str">
        <f>F101</f>
        <v>山梨中</v>
      </c>
      <c r="G112" s="23"/>
      <c r="H112" s="23"/>
      <c r="I112" s="4">
        <f>I101+7</f>
        <v>45089</v>
      </c>
      <c r="J112" s="24" t="str">
        <f>J101</f>
        <v>笛吹中</v>
      </c>
      <c r="K112" s="23"/>
      <c r="L112" s="23"/>
      <c r="M112" s="4">
        <f>M101+7</f>
        <v>45090</v>
      </c>
      <c r="N112" s="23" t="str">
        <f>N101</f>
        <v>笛吹中</v>
      </c>
      <c r="O112" s="23"/>
      <c r="P112" s="23"/>
      <c r="Q112" s="4">
        <f>Q101+7</f>
        <v>45090</v>
      </c>
      <c r="R112" s="23" t="str">
        <f>R101</f>
        <v>富士中</v>
      </c>
      <c r="S112" s="23"/>
      <c r="T112" s="23"/>
      <c r="U112" s="4">
        <f>U101+7</f>
        <v>45091</v>
      </c>
      <c r="V112" s="24" t="str">
        <f>V101</f>
        <v>大月中</v>
      </c>
      <c r="W112" s="23"/>
      <c r="X112" s="23"/>
      <c r="Y112" s="4">
        <f>Y101+7</f>
        <v>45092</v>
      </c>
      <c r="Z112" s="24" t="str">
        <f>Z2</f>
        <v>○○学校</v>
      </c>
      <c r="AA112" s="23"/>
      <c r="AB112" s="23"/>
      <c r="AC112" s="4">
        <f>AC101+7</f>
        <v>45093</v>
      </c>
      <c r="AD112" s="86"/>
      <c r="FQ112" s="94"/>
      <c r="FR112" s="94"/>
      <c r="FS112" s="94"/>
      <c r="FT112" s="94"/>
      <c r="FU112" s="94"/>
      <c r="FV112" s="94"/>
      <c r="FW112" s="94"/>
      <c r="FX112" s="94"/>
    </row>
    <row r="113" spans="1:180" ht="15" customHeight="1" x14ac:dyDescent="0.2">
      <c r="A113" s="91" t="s">
        <v>10</v>
      </c>
      <c r="B113" s="5" t="s">
        <v>0</v>
      </c>
      <c r="C113" s="1" t="s">
        <v>1</v>
      </c>
      <c r="D113" s="356"/>
      <c r="E113" s="6" t="s">
        <v>2</v>
      </c>
      <c r="F113" s="25" t="s">
        <v>0</v>
      </c>
      <c r="G113" s="1" t="s">
        <v>1</v>
      </c>
      <c r="H113" s="356"/>
      <c r="I113" s="2" t="s">
        <v>2</v>
      </c>
      <c r="J113" s="5" t="s">
        <v>0</v>
      </c>
      <c r="K113" s="1" t="s">
        <v>1</v>
      </c>
      <c r="L113" s="356"/>
      <c r="M113" s="6" t="s">
        <v>2</v>
      </c>
      <c r="N113" s="25" t="s">
        <v>0</v>
      </c>
      <c r="O113" s="1" t="s">
        <v>1</v>
      </c>
      <c r="P113" s="356"/>
      <c r="Q113" s="2" t="s">
        <v>2</v>
      </c>
      <c r="R113" s="5" t="s">
        <v>0</v>
      </c>
      <c r="S113" s="1" t="s">
        <v>1</v>
      </c>
      <c r="T113" s="356"/>
      <c r="U113" s="2" t="s">
        <v>2</v>
      </c>
      <c r="V113" s="5" t="s">
        <v>0</v>
      </c>
      <c r="W113" s="1" t="s">
        <v>1</v>
      </c>
      <c r="X113" s="356"/>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25"/>
      <c r="G114" s="1"/>
      <c r="H114" s="2"/>
      <c r="I114" s="30"/>
      <c r="J114" s="5"/>
      <c r="K114" s="1"/>
      <c r="L114" s="2"/>
      <c r="M114" s="7"/>
      <c r="N114" s="25"/>
      <c r="O114" s="1"/>
      <c r="P114" s="2"/>
      <c r="Q114" s="30"/>
      <c r="R114" s="5"/>
      <c r="S114" s="1"/>
      <c r="T114" s="2"/>
      <c r="U114" s="30"/>
      <c r="V114" s="5"/>
      <c r="W114" s="1"/>
      <c r="X114" s="2"/>
      <c r="Y114" s="7"/>
      <c r="Z114" s="5"/>
      <c r="AA114" s="1"/>
      <c r="AB114" s="2"/>
      <c r="AC114" s="232"/>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31"/>
      <c r="V115" s="11"/>
      <c r="W115" s="12"/>
      <c r="X115" s="10"/>
      <c r="Y115" s="14"/>
      <c r="Z115" s="11"/>
      <c r="AA115" s="12"/>
      <c r="AB115" s="10"/>
      <c r="AC115" s="14"/>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149"/>
      <c r="N116" s="25"/>
      <c r="O116" s="1"/>
      <c r="P116" s="2"/>
      <c r="Q116" s="7"/>
      <c r="R116" s="25"/>
      <c r="S116" s="1"/>
      <c r="T116" s="2"/>
      <c r="U116" s="7"/>
      <c r="V116" s="5"/>
      <c r="W116" s="1"/>
      <c r="X116" s="2"/>
      <c r="Y116" s="149"/>
      <c r="Z116" s="5"/>
      <c r="AA116" s="1"/>
      <c r="AB116" s="2"/>
      <c r="AC116" s="7"/>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31"/>
      <c r="V117" s="11"/>
      <c r="W117" s="12"/>
      <c r="X117" s="10"/>
      <c r="Y117" s="14"/>
      <c r="Z117" s="11"/>
      <c r="AA117" s="12"/>
      <c r="AB117" s="10"/>
      <c r="AC117" s="14"/>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48"/>
      <c r="J118" s="5"/>
      <c r="K118" s="1"/>
      <c r="L118" s="2"/>
      <c r="M118" s="7"/>
      <c r="N118" s="25"/>
      <c r="O118" s="1"/>
      <c r="P118" s="2"/>
      <c r="Q118" s="142"/>
      <c r="R118" s="25"/>
      <c r="S118" s="1"/>
      <c r="T118" s="2"/>
      <c r="U118" s="148"/>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3"/>
      <c r="F119" s="26"/>
      <c r="G119" s="12"/>
      <c r="H119" s="10"/>
      <c r="I119" s="31"/>
      <c r="J119" s="11"/>
      <c r="K119" s="12"/>
      <c r="L119" s="10"/>
      <c r="M119" s="13"/>
      <c r="N119" s="26"/>
      <c r="O119" s="12"/>
      <c r="P119" s="10"/>
      <c r="Q119" s="31"/>
      <c r="R119" s="11"/>
      <c r="S119" s="12"/>
      <c r="T119" s="10"/>
      <c r="U119" s="31"/>
      <c r="V119" s="11"/>
      <c r="W119" s="12"/>
      <c r="X119" s="10"/>
      <c r="Y119" s="13"/>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7"/>
      <c r="R120" s="38"/>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226"/>
      <c r="R121" s="52">
        <f>SUM(R114:R120)</f>
        <v>0</v>
      </c>
      <c r="S121" s="43">
        <f>SUM(S114:S120)</f>
        <v>0</v>
      </c>
      <c r="T121" s="51"/>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〇曜日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292" t="str">
        <f>R111</f>
        <v>富士　さくら</v>
      </c>
      <c r="S122" s="280"/>
      <c r="T122" s="280"/>
      <c r="U122" s="281"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f>E112+7</f>
        <v>45096</v>
      </c>
      <c r="F123" s="23" t="str">
        <f>F112</f>
        <v>山梨中</v>
      </c>
      <c r="G123" s="23"/>
      <c r="H123" s="23"/>
      <c r="I123" s="4">
        <f>I112+7</f>
        <v>45096</v>
      </c>
      <c r="J123" s="24" t="str">
        <f>J112</f>
        <v>笛吹中</v>
      </c>
      <c r="K123" s="23"/>
      <c r="L123" s="23"/>
      <c r="M123" s="4">
        <f>M112+7</f>
        <v>45097</v>
      </c>
      <c r="N123" s="23" t="str">
        <f>N112</f>
        <v>笛吹中</v>
      </c>
      <c r="O123" s="23"/>
      <c r="P123" s="23"/>
      <c r="Q123" s="4">
        <f>Q112+7</f>
        <v>45097</v>
      </c>
      <c r="R123" s="23" t="str">
        <f>R112</f>
        <v>富士中</v>
      </c>
      <c r="S123" s="23"/>
      <c r="T123" s="23"/>
      <c r="U123" s="4">
        <f>U112+7</f>
        <v>45098</v>
      </c>
      <c r="V123" s="24" t="str">
        <f>V112</f>
        <v>大月中</v>
      </c>
      <c r="W123" s="23"/>
      <c r="X123" s="23"/>
      <c r="Y123" s="4">
        <f>Y112+7</f>
        <v>45099</v>
      </c>
      <c r="Z123" s="24" t="str">
        <f>Z2</f>
        <v>○○学校</v>
      </c>
      <c r="AA123" s="23"/>
      <c r="AB123" s="23"/>
      <c r="AC123" s="4">
        <f>AC112+7</f>
        <v>45100</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52</v>
      </c>
      <c r="I124" s="2" t="s">
        <v>2</v>
      </c>
      <c r="J124" s="5" t="s">
        <v>0</v>
      </c>
      <c r="K124" s="1" t="s">
        <v>1</v>
      </c>
      <c r="L124" s="191" t="s">
        <v>49</v>
      </c>
      <c r="M124" s="6" t="s">
        <v>2</v>
      </c>
      <c r="N124" s="25" t="s">
        <v>0</v>
      </c>
      <c r="O124" s="1" t="s">
        <v>1</v>
      </c>
      <c r="P124" s="191" t="s">
        <v>49</v>
      </c>
      <c r="Q124" s="6" t="s">
        <v>2</v>
      </c>
      <c r="R124" s="25" t="s">
        <v>0</v>
      </c>
      <c r="S124" s="1" t="s">
        <v>1</v>
      </c>
      <c r="T124" s="191" t="s">
        <v>52</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2"/>
      <c r="U125" s="30"/>
      <c r="V125" s="5"/>
      <c r="W125" s="1"/>
      <c r="X125" s="2"/>
      <c r="Y125" s="7"/>
      <c r="Z125" s="5"/>
      <c r="AA125" s="1"/>
      <c r="AB125" s="2"/>
      <c r="AC125" s="221" t="s">
        <v>107</v>
      </c>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0"/>
      <c r="U126" s="31"/>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0"/>
      <c r="U128" s="31"/>
      <c r="V128" s="11"/>
      <c r="W128" s="12"/>
      <c r="X128" s="10"/>
      <c r="Y128" s="14"/>
      <c r="Z128" s="11"/>
      <c r="AA128" s="12"/>
      <c r="AB128" s="10"/>
      <c r="AC128" s="14"/>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48"/>
      <c r="J129" s="5"/>
      <c r="K129" s="1"/>
      <c r="L129" s="2"/>
      <c r="M129" s="7"/>
      <c r="N129" s="25"/>
      <c r="O129" s="1"/>
      <c r="P129" s="2"/>
      <c r="Q129" s="30"/>
      <c r="R129" s="5"/>
      <c r="S129" s="1"/>
      <c r="T129" s="2"/>
      <c r="U129" s="148"/>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3"/>
      <c r="F130" s="26"/>
      <c r="G130" s="12"/>
      <c r="H130" s="10"/>
      <c r="I130" s="31"/>
      <c r="J130" s="11"/>
      <c r="K130" s="12"/>
      <c r="L130" s="10"/>
      <c r="M130" s="14"/>
      <c r="N130" s="26"/>
      <c r="O130" s="12"/>
      <c r="P130" s="10"/>
      <c r="Q130" s="31"/>
      <c r="R130" s="11"/>
      <c r="S130" s="12"/>
      <c r="T130" s="10"/>
      <c r="U130" s="31"/>
      <c r="V130" s="11"/>
      <c r="W130" s="12"/>
      <c r="X130" s="10"/>
      <c r="Y130" s="14"/>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7"/>
      <c r="R131" s="38"/>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223">
        <f>SUM(R125:R131)</f>
        <v>0</v>
      </c>
      <c r="S132" s="43">
        <f>SUM(S125:S131)</f>
        <v>0</v>
      </c>
      <c r="T132" s="51"/>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〇曜日</v>
      </c>
      <c r="F133" s="46" t="str">
        <f>F122</f>
        <v>甲州　花子</v>
      </c>
      <c r="G133" s="46"/>
      <c r="H133" s="46"/>
      <c r="I133" s="47" t="str">
        <f>I122</f>
        <v>月曜日</v>
      </c>
      <c r="J133" s="277" t="str">
        <f>J122</f>
        <v>笛吹　次郎</v>
      </c>
      <c r="K133" s="278"/>
      <c r="L133" s="278"/>
      <c r="M133" s="279" t="str">
        <f>M122</f>
        <v>火曜日</v>
      </c>
      <c r="N133" s="49" t="str">
        <f>N122</f>
        <v>吉田　三郎</v>
      </c>
      <c r="O133" s="49"/>
      <c r="P133" s="49"/>
      <c r="Q133" s="50" t="str">
        <f>Q122</f>
        <v>火曜日</v>
      </c>
      <c r="R133" s="292" t="str">
        <f>R122</f>
        <v>富士　さくら</v>
      </c>
      <c r="S133" s="280"/>
      <c r="T133" s="280"/>
      <c r="U133" s="281" t="str">
        <f>U122</f>
        <v>水曜日</v>
      </c>
      <c r="V133" s="282" t="str">
        <f>V122</f>
        <v>大月　四郎</v>
      </c>
      <c r="W133" s="283"/>
      <c r="X133" s="283"/>
      <c r="Y133" s="284" t="str">
        <f>Y122</f>
        <v>木曜日</v>
      </c>
      <c r="Z133" s="159"/>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f>E123+7</f>
        <v>45103</v>
      </c>
      <c r="F134" s="23" t="str">
        <f>F123</f>
        <v>山梨中</v>
      </c>
      <c r="G134" s="23"/>
      <c r="H134" s="23"/>
      <c r="I134" s="4">
        <f>I123+7</f>
        <v>45103</v>
      </c>
      <c r="J134" s="24" t="str">
        <f>J123</f>
        <v>笛吹中</v>
      </c>
      <c r="K134" s="23"/>
      <c r="L134" s="23"/>
      <c r="M134" s="4">
        <f>M123+7</f>
        <v>45104</v>
      </c>
      <c r="N134" s="23" t="str">
        <f>N123</f>
        <v>笛吹中</v>
      </c>
      <c r="O134" s="23"/>
      <c r="P134" s="23"/>
      <c r="Q134" s="4">
        <f>Q123+7</f>
        <v>45104</v>
      </c>
      <c r="R134" s="23" t="str">
        <f>R123</f>
        <v>富士中</v>
      </c>
      <c r="S134" s="23"/>
      <c r="T134" s="23"/>
      <c r="U134" s="4">
        <f>U123+7</f>
        <v>45105</v>
      </c>
      <c r="V134" s="24" t="str">
        <f>V123</f>
        <v>大月中</v>
      </c>
      <c r="W134" s="23"/>
      <c r="X134" s="23"/>
      <c r="Y134" s="4">
        <f>Y123+7</f>
        <v>45106</v>
      </c>
      <c r="Z134" s="24" t="str">
        <f>Z2</f>
        <v>○○学校</v>
      </c>
      <c r="AA134" s="23"/>
      <c r="AB134" s="23"/>
      <c r="AC134" s="4">
        <f>AC123+7</f>
        <v>45107</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191"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7"/>
      <c r="F136" s="25"/>
      <c r="G136" s="1"/>
      <c r="H136" s="2"/>
      <c r="I136" s="30"/>
      <c r="J136" s="5"/>
      <c r="K136" s="1"/>
      <c r="L136" s="2"/>
      <c r="M136" s="7"/>
      <c r="N136" s="25"/>
      <c r="O136" s="1"/>
      <c r="P136" s="2"/>
      <c r="Q136" s="7"/>
      <c r="R136" s="25"/>
      <c r="S136" s="1"/>
      <c r="T136" s="2"/>
      <c r="U136" s="30"/>
      <c r="V136" s="5"/>
      <c r="W136" s="1"/>
      <c r="X136" s="2"/>
      <c r="Y136" s="7"/>
      <c r="Z136" s="5"/>
      <c r="AA136" s="1"/>
      <c r="AB136" s="2"/>
      <c r="AC136" s="237" t="s">
        <v>107</v>
      </c>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7"/>
      <c r="R138" s="25"/>
      <c r="S138" s="1"/>
      <c r="T138" s="2"/>
      <c r="U138" s="7"/>
      <c r="V138" s="5"/>
      <c r="W138" s="1"/>
      <c r="X138" s="2"/>
      <c r="Y138" s="7"/>
      <c r="Z138" s="5"/>
      <c r="AA138" s="1"/>
      <c r="AB138" s="2"/>
      <c r="AC138" s="6"/>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30"/>
      <c r="J140" s="5"/>
      <c r="K140" s="1"/>
      <c r="L140" s="2"/>
      <c r="M140" s="7"/>
      <c r="N140" s="25"/>
      <c r="O140" s="1"/>
      <c r="P140" s="2"/>
      <c r="Q140" s="142"/>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3"/>
      <c r="F141" s="26"/>
      <c r="G141" s="12"/>
      <c r="H141" s="10"/>
      <c r="I141" s="31"/>
      <c r="J141" s="11"/>
      <c r="K141" s="12"/>
      <c r="L141" s="10"/>
      <c r="M141" s="14"/>
      <c r="N141" s="26"/>
      <c r="O141" s="12"/>
      <c r="P141" s="10"/>
      <c r="Q141" s="31"/>
      <c r="R141" s="11"/>
      <c r="S141" s="12"/>
      <c r="T141" s="10"/>
      <c r="U141" s="31"/>
      <c r="V141" s="11"/>
      <c r="W141" s="12"/>
      <c r="X141" s="10"/>
      <c r="Y141" s="14"/>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9"/>
      <c r="J142" s="35"/>
      <c r="K142" s="36"/>
      <c r="L142" s="41"/>
      <c r="M142" s="37"/>
      <c r="N142" s="38"/>
      <c r="O142" s="36"/>
      <c r="P142" s="41"/>
      <c r="Q142" s="37"/>
      <c r="R142" s="38"/>
      <c r="S142" s="36"/>
      <c r="T142" s="41"/>
      <c r="U142" s="39"/>
      <c r="V142" s="35"/>
      <c r="W142" s="36"/>
      <c r="X142" s="41"/>
      <c r="Y142" s="37"/>
      <c r="Z142" s="35"/>
      <c r="AA142" s="36"/>
      <c r="AB142" s="41"/>
      <c r="AC142" s="40"/>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223">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〇曜日</v>
      </c>
      <c r="F144" s="46" t="str">
        <f>F133</f>
        <v>甲州　花子</v>
      </c>
      <c r="G144" s="46"/>
      <c r="H144" s="46"/>
      <c r="I144" s="47" t="str">
        <f>I133</f>
        <v>月曜日</v>
      </c>
      <c r="J144" s="277" t="str">
        <f>J133</f>
        <v>笛吹　次郎</v>
      </c>
      <c r="K144" s="278"/>
      <c r="L144" s="278"/>
      <c r="M144" s="279" t="str">
        <f>M133</f>
        <v>火曜日</v>
      </c>
      <c r="N144" s="49" t="str">
        <f>N133</f>
        <v>吉田　三郎</v>
      </c>
      <c r="O144" s="49"/>
      <c r="P144" s="49"/>
      <c r="Q144" s="50" t="str">
        <f>Q133</f>
        <v>火曜日</v>
      </c>
      <c r="R144" s="292" t="str">
        <f>R133</f>
        <v>富士　さくら</v>
      </c>
      <c r="S144" s="280"/>
      <c r="T144" s="280"/>
      <c r="U144" s="281" t="str">
        <f>U133</f>
        <v>水曜日</v>
      </c>
      <c r="V144" s="282" t="str">
        <f>V133</f>
        <v>大月　四郎</v>
      </c>
      <c r="W144" s="283"/>
      <c r="X144" s="283"/>
      <c r="Y144" s="284" t="str">
        <f>Y133</f>
        <v>木曜日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f>E134+7</f>
        <v>45110</v>
      </c>
      <c r="F145" s="23" t="str">
        <f>F134</f>
        <v>山梨中</v>
      </c>
      <c r="G145" s="23"/>
      <c r="H145" s="23"/>
      <c r="I145" s="4">
        <f>I134+7</f>
        <v>45110</v>
      </c>
      <c r="J145" s="24" t="str">
        <f>J134</f>
        <v>笛吹中</v>
      </c>
      <c r="K145" s="23"/>
      <c r="L145" s="23"/>
      <c r="M145" s="4">
        <f>M134+7</f>
        <v>45111</v>
      </c>
      <c r="N145" s="23" t="str">
        <f>N134</f>
        <v>笛吹中</v>
      </c>
      <c r="O145" s="23"/>
      <c r="P145" s="23"/>
      <c r="Q145" s="4">
        <f>Q134+7</f>
        <v>45111</v>
      </c>
      <c r="R145" s="23" t="str">
        <f>R134</f>
        <v>富士中</v>
      </c>
      <c r="S145" s="23"/>
      <c r="T145" s="23"/>
      <c r="U145" s="4">
        <f>U134+7</f>
        <v>45112</v>
      </c>
      <c r="V145" s="24" t="str">
        <f>V134</f>
        <v>大月中</v>
      </c>
      <c r="W145" s="23"/>
      <c r="X145" s="23"/>
      <c r="Y145" s="4">
        <f>Y134+7</f>
        <v>45113</v>
      </c>
      <c r="Z145" s="24" t="str">
        <f>Z2</f>
        <v>○○学校</v>
      </c>
      <c r="AA145" s="23"/>
      <c r="AB145" s="23"/>
      <c r="AC145" s="4">
        <f>AC134+7</f>
        <v>45114</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t="s">
        <v>52</v>
      </c>
      <c r="I146" s="2" t="s">
        <v>2</v>
      </c>
      <c r="J146" s="5" t="s">
        <v>0</v>
      </c>
      <c r="K146" s="1" t="s">
        <v>1</v>
      </c>
      <c r="L146" s="191" t="s">
        <v>49</v>
      </c>
      <c r="M146" s="6" t="s">
        <v>2</v>
      </c>
      <c r="N146" s="25" t="s">
        <v>0</v>
      </c>
      <c r="O146" s="1" t="s">
        <v>1</v>
      </c>
      <c r="P146" s="191" t="s">
        <v>49</v>
      </c>
      <c r="Q146" s="2" t="s">
        <v>2</v>
      </c>
      <c r="R146" s="5" t="s">
        <v>0</v>
      </c>
      <c r="S146" s="1" t="s">
        <v>1</v>
      </c>
      <c r="T146" s="191" t="s">
        <v>52</v>
      </c>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7"/>
      <c r="F147" s="25"/>
      <c r="G147" s="1"/>
      <c r="H147" s="2"/>
      <c r="I147" s="30"/>
      <c r="J147" s="5"/>
      <c r="K147" s="1"/>
      <c r="L147" s="2"/>
      <c r="M147" s="7"/>
      <c r="N147" s="25"/>
      <c r="O147" s="1"/>
      <c r="P147" s="2"/>
      <c r="Q147" s="30"/>
      <c r="R147" s="5"/>
      <c r="S147" s="1"/>
      <c r="T147" s="2"/>
      <c r="U147" s="30"/>
      <c r="V147" s="5"/>
      <c r="W147" s="1"/>
      <c r="X147" s="2"/>
      <c r="Y147" s="7"/>
      <c r="Z147" s="5"/>
      <c r="AA147" s="1"/>
      <c r="AB147" s="2"/>
      <c r="AC147" s="236"/>
      <c r="AD147" s="91">
        <v>1</v>
      </c>
      <c r="FQ147" s="94"/>
      <c r="FR147" s="94"/>
      <c r="FS147" s="94"/>
      <c r="FT147" s="94"/>
      <c r="FU147" s="94"/>
      <c r="FV147" s="94"/>
      <c r="FW147" s="94"/>
      <c r="FX147" s="94"/>
    </row>
    <row r="148" spans="1:180" s="15" customFormat="1" ht="30" customHeight="1" x14ac:dyDescent="0.2">
      <c r="A148" s="92">
        <v>2</v>
      </c>
      <c r="B148" s="11"/>
      <c r="C148" s="12"/>
      <c r="D148" s="10"/>
      <c r="E148" s="14"/>
      <c r="F148" s="26"/>
      <c r="G148" s="12"/>
      <c r="H148" s="10"/>
      <c r="I148" s="31"/>
      <c r="J148" s="11"/>
      <c r="K148" s="12"/>
      <c r="L148" s="10"/>
      <c r="M148" s="14"/>
      <c r="N148" s="26"/>
      <c r="O148" s="12"/>
      <c r="P148" s="10"/>
      <c r="Q148" s="31"/>
      <c r="R148" s="11"/>
      <c r="S148" s="12"/>
      <c r="T148" s="10"/>
      <c r="U148" s="31"/>
      <c r="V148" s="11"/>
      <c r="W148" s="12"/>
      <c r="X148" s="10"/>
      <c r="Y148" s="14"/>
      <c r="Z148" s="11"/>
      <c r="AA148" s="12"/>
      <c r="AB148" s="10"/>
      <c r="AC148" s="14"/>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25"/>
      <c r="G149" s="1"/>
      <c r="H149" s="2"/>
      <c r="I149" s="7"/>
      <c r="J149" s="5"/>
      <c r="K149" s="1"/>
      <c r="L149" s="2"/>
      <c r="M149" s="7"/>
      <c r="N149" s="25"/>
      <c r="O149" s="1"/>
      <c r="P149" s="2"/>
      <c r="Q149" s="7"/>
      <c r="R149" s="25"/>
      <c r="S149" s="1"/>
      <c r="T149" s="2"/>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26"/>
      <c r="G150" s="12"/>
      <c r="H150" s="10"/>
      <c r="I150" s="31"/>
      <c r="J150" s="11"/>
      <c r="K150" s="12"/>
      <c r="L150" s="10"/>
      <c r="M150" s="14"/>
      <c r="N150" s="26"/>
      <c r="O150" s="12"/>
      <c r="P150" s="10"/>
      <c r="Q150" s="31"/>
      <c r="R150" s="11"/>
      <c r="S150" s="12"/>
      <c r="T150" s="10"/>
      <c r="U150" s="31"/>
      <c r="V150" s="11"/>
      <c r="W150" s="12"/>
      <c r="X150" s="10"/>
      <c r="Y150" s="14"/>
      <c r="Z150" s="11"/>
      <c r="AA150" s="12"/>
      <c r="AB150" s="10"/>
      <c r="AC150" s="14"/>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25"/>
      <c r="G151" s="1"/>
      <c r="H151" s="2"/>
      <c r="I151" s="150"/>
      <c r="J151" s="5"/>
      <c r="K151" s="1"/>
      <c r="L151" s="2"/>
      <c r="M151" s="7"/>
      <c r="N151" s="25"/>
      <c r="O151" s="1"/>
      <c r="P151" s="2"/>
      <c r="Q151" s="142"/>
      <c r="R151" s="25"/>
      <c r="S151" s="1"/>
      <c r="T151" s="2"/>
      <c r="U151" s="150"/>
      <c r="V151" s="5"/>
      <c r="W151" s="1"/>
      <c r="X151" s="2"/>
      <c r="Y151" s="7"/>
      <c r="Z151" s="5"/>
      <c r="AA151" s="1"/>
      <c r="AB151" s="2"/>
      <c r="AC151" s="142"/>
      <c r="AD151" s="91">
        <v>5</v>
      </c>
      <c r="FQ151" s="94"/>
      <c r="FR151" s="94"/>
      <c r="FS151" s="94"/>
      <c r="FT151" s="94"/>
      <c r="FU151" s="94"/>
      <c r="FV151" s="94"/>
      <c r="FW151" s="94"/>
      <c r="FX151" s="94"/>
    </row>
    <row r="152" spans="1:180" s="15" customFormat="1" ht="30" customHeight="1" x14ac:dyDescent="0.2">
      <c r="A152" s="92">
        <v>6</v>
      </c>
      <c r="B152" s="11"/>
      <c r="C152" s="12"/>
      <c r="D152" s="10"/>
      <c r="E152" s="14"/>
      <c r="F152" s="26"/>
      <c r="G152" s="12"/>
      <c r="H152" s="10"/>
      <c r="I152" s="31"/>
      <c r="J152" s="11"/>
      <c r="K152" s="12"/>
      <c r="L152" s="10"/>
      <c r="M152" s="13"/>
      <c r="N152" s="26"/>
      <c r="O152" s="12"/>
      <c r="P152" s="10"/>
      <c r="Q152" s="14"/>
      <c r="R152" s="26"/>
      <c r="S152" s="12"/>
      <c r="T152" s="10"/>
      <c r="U152" s="31"/>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8"/>
      <c r="G153" s="36"/>
      <c r="H153" s="41"/>
      <c r="I153" s="37"/>
      <c r="J153" s="35"/>
      <c r="K153" s="36"/>
      <c r="L153" s="41"/>
      <c r="M153" s="37"/>
      <c r="N153" s="38"/>
      <c r="O153" s="36"/>
      <c r="P153" s="41"/>
      <c r="Q153" s="37"/>
      <c r="R153" s="38"/>
      <c r="S153" s="36"/>
      <c r="T153" s="41"/>
      <c r="U153" s="37"/>
      <c r="V153" s="35"/>
      <c r="W153" s="36"/>
      <c r="X153" s="41"/>
      <c r="Y153" s="37"/>
      <c r="Z153" s="35"/>
      <c r="AA153" s="36"/>
      <c r="AB153" s="41"/>
      <c r="AC153" s="40"/>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223">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customHeight="1" thickTop="1" x14ac:dyDescent="0.2">
      <c r="A155" s="85" t="s">
        <v>46</v>
      </c>
      <c r="B155" s="16" t="str">
        <f>$B$1</f>
        <v>山梨　太郎</v>
      </c>
      <c r="C155" s="17"/>
      <c r="D155" s="17"/>
      <c r="E155" s="45" t="str">
        <f>E144</f>
        <v>〇曜日</v>
      </c>
      <c r="F155" s="46" t="str">
        <f>F133</f>
        <v>甲州　花子</v>
      </c>
      <c r="G155" s="46"/>
      <c r="H155" s="46"/>
      <c r="I155" s="47" t="str">
        <f>I144</f>
        <v>月曜日</v>
      </c>
      <c r="J155" s="277" t="str">
        <f>J133</f>
        <v>笛吹　次郎</v>
      </c>
      <c r="K155" s="278"/>
      <c r="L155" s="278"/>
      <c r="M155" s="279" t="str">
        <f>M144</f>
        <v>火曜日</v>
      </c>
      <c r="N155" s="49" t="str">
        <f>N133</f>
        <v>吉田　三郎</v>
      </c>
      <c r="O155" s="49"/>
      <c r="P155" s="49"/>
      <c r="Q155" s="129" t="str">
        <f>Q144</f>
        <v>火曜日</v>
      </c>
      <c r="R155" s="280" t="str">
        <f>R133</f>
        <v>富士　さくら</v>
      </c>
      <c r="S155" s="280"/>
      <c r="T155" s="280"/>
      <c r="U155" s="281" t="str">
        <f>U144</f>
        <v>水曜日</v>
      </c>
      <c r="V155" s="282" t="str">
        <f>V133</f>
        <v>大月　四郎</v>
      </c>
      <c r="W155" s="283"/>
      <c r="X155" s="283"/>
      <c r="Y155" s="284" t="str">
        <f>Y144</f>
        <v>木曜日</v>
      </c>
      <c r="Z155" s="48"/>
      <c r="AA155"/>
      <c r="AB155"/>
      <c r="AC155" s="28" t="s">
        <v>7</v>
      </c>
      <c r="AD155" s="86"/>
      <c r="FQ155" s="94"/>
      <c r="FR155" s="94"/>
      <c r="FS155" s="94"/>
      <c r="FT155" s="94"/>
      <c r="FU155" s="94"/>
      <c r="FV155" s="94"/>
      <c r="FW155" s="94"/>
      <c r="FX155" s="94"/>
    </row>
    <row r="156" spans="1:180" ht="14.25" customHeight="1" x14ac:dyDescent="0.2">
      <c r="A156" s="86"/>
      <c r="B156" s="21" t="str">
        <f>B134</f>
        <v>山梨中</v>
      </c>
      <c r="C156" s="22"/>
      <c r="D156" s="22"/>
      <c r="E156" s="4">
        <f>E145+7</f>
        <v>45117</v>
      </c>
      <c r="F156" s="23" t="str">
        <f>F134</f>
        <v>山梨中</v>
      </c>
      <c r="G156" s="23"/>
      <c r="H156" s="23"/>
      <c r="I156" s="4">
        <f>I145+7</f>
        <v>45117</v>
      </c>
      <c r="J156" s="24" t="str">
        <f>J134</f>
        <v>笛吹中</v>
      </c>
      <c r="K156" s="23"/>
      <c r="L156" s="23"/>
      <c r="M156" s="4">
        <f>M145+7</f>
        <v>45118</v>
      </c>
      <c r="N156" s="23" t="str">
        <f>N134</f>
        <v>笛吹中</v>
      </c>
      <c r="O156" s="23"/>
      <c r="P156" s="23"/>
      <c r="Q156" s="4">
        <f>Q145+7</f>
        <v>45118</v>
      </c>
      <c r="R156" s="23" t="str">
        <f>R134</f>
        <v>富士中</v>
      </c>
      <c r="S156" s="23"/>
      <c r="T156" s="23"/>
      <c r="U156" s="4">
        <f>U145+7</f>
        <v>45119</v>
      </c>
      <c r="V156" s="24" t="str">
        <f>V134</f>
        <v>大月中</v>
      </c>
      <c r="W156" s="23"/>
      <c r="X156" s="23"/>
      <c r="Y156" s="4">
        <f>Y145+7</f>
        <v>45120</v>
      </c>
      <c r="Z156" s="24" t="str">
        <f>Z13</f>
        <v>○○学校</v>
      </c>
      <c r="AA156" s="23"/>
      <c r="AB156" s="23"/>
      <c r="AC156" s="4">
        <f>AC145+7</f>
        <v>45121</v>
      </c>
      <c r="AD156" s="86"/>
      <c r="FQ156" s="94"/>
      <c r="FR156" s="94"/>
      <c r="FS156" s="94"/>
      <c r="FT156" s="94"/>
      <c r="FU156" s="94"/>
      <c r="FV156" s="94"/>
      <c r="FW156" s="94"/>
      <c r="FX156" s="94"/>
    </row>
    <row r="157" spans="1:180" ht="1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191"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30" customHeight="1" x14ac:dyDescent="0.2">
      <c r="A158" s="91">
        <v>1</v>
      </c>
      <c r="B158" s="5"/>
      <c r="C158" s="1"/>
      <c r="D158" s="1"/>
      <c r="E158" s="7"/>
      <c r="F158" s="25"/>
      <c r="G158" s="1"/>
      <c r="H158" s="2"/>
      <c r="I158" s="30"/>
      <c r="J158" s="5"/>
      <c r="K158" s="1"/>
      <c r="L158" s="2"/>
      <c r="M158" s="7"/>
      <c r="N158" s="25"/>
      <c r="O158" s="1"/>
      <c r="P158" s="2"/>
      <c r="Q158" s="30"/>
      <c r="R158" s="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customHeight="1" x14ac:dyDescent="0.2">
      <c r="A159" s="92">
        <v>2</v>
      </c>
      <c r="B159" s="11"/>
      <c r="C159" s="12"/>
      <c r="D159" s="12"/>
      <c r="E159" s="14"/>
      <c r="F159" s="26"/>
      <c r="G159" s="12"/>
      <c r="H159" s="10"/>
      <c r="I159" s="31"/>
      <c r="J159" s="11"/>
      <c r="K159" s="12"/>
      <c r="L159" s="10"/>
      <c r="M159" s="14"/>
      <c r="N159" s="26"/>
      <c r="O159" s="12"/>
      <c r="P159" s="10"/>
      <c r="Q159" s="14"/>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customHeight="1" x14ac:dyDescent="0.2">
      <c r="A160" s="91">
        <v>3</v>
      </c>
      <c r="B160" s="5"/>
      <c r="C160" s="1"/>
      <c r="D160" s="1"/>
      <c r="E160" s="7"/>
      <c r="F160" s="25"/>
      <c r="G160" s="1"/>
      <c r="H160" s="2"/>
      <c r="I160" s="7"/>
      <c r="J160" s="5"/>
      <c r="K160" s="1"/>
      <c r="L160" s="2"/>
      <c r="M160" s="7"/>
      <c r="N160" s="25"/>
      <c r="O160" s="1"/>
      <c r="P160" s="2"/>
      <c r="Q160" s="7"/>
      <c r="R160" s="25"/>
      <c r="S160" s="1"/>
      <c r="T160" s="2"/>
      <c r="U160" s="7"/>
      <c r="V160" s="5"/>
      <c r="W160" s="1"/>
      <c r="X160" s="2"/>
      <c r="Y160" s="7"/>
      <c r="Z160" s="5"/>
      <c r="AA160" s="1"/>
      <c r="AB160" s="2"/>
      <c r="AC160" s="6"/>
      <c r="AD160" s="91">
        <v>3</v>
      </c>
      <c r="FQ160" s="94"/>
      <c r="FR160" s="94"/>
      <c r="FS160" s="94"/>
      <c r="FT160" s="94"/>
      <c r="FU160" s="94"/>
      <c r="FV160" s="94"/>
      <c r="FW160" s="94"/>
      <c r="FX160" s="94"/>
    </row>
    <row r="161" spans="1:180" s="15" customFormat="1" ht="30" customHeight="1" x14ac:dyDescent="0.2">
      <c r="A161" s="92">
        <v>4</v>
      </c>
      <c r="B161" s="11"/>
      <c r="C161" s="12"/>
      <c r="D161" s="12"/>
      <c r="E161" s="14"/>
      <c r="F161" s="26"/>
      <c r="G161" s="12"/>
      <c r="H161" s="10"/>
      <c r="I161" s="31"/>
      <c r="J161" s="11"/>
      <c r="K161" s="12"/>
      <c r="L161" s="10"/>
      <c r="M161" s="14"/>
      <c r="N161" s="26"/>
      <c r="O161" s="12"/>
      <c r="P161" s="10"/>
      <c r="Q161" s="151"/>
      <c r="R161" s="11"/>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customHeight="1" x14ac:dyDescent="0.2">
      <c r="A162" s="91">
        <v>5</v>
      </c>
      <c r="B162" s="5"/>
      <c r="C162" s="1"/>
      <c r="D162" s="1"/>
      <c r="E162" s="7"/>
      <c r="F162" s="25"/>
      <c r="G162" s="1"/>
      <c r="H162" s="2"/>
      <c r="I162" s="148"/>
      <c r="J162" s="5"/>
      <c r="K162" s="1"/>
      <c r="L162" s="2"/>
      <c r="M162" s="7"/>
      <c r="N162" s="25"/>
      <c r="O162" s="1"/>
      <c r="P162" s="2"/>
      <c r="Q162" s="30"/>
      <c r="R162" s="5"/>
      <c r="S162" s="1"/>
      <c r="T162" s="2"/>
      <c r="U162" s="148"/>
      <c r="V162" s="5"/>
      <c r="W162" s="1"/>
      <c r="X162" s="2"/>
      <c r="Y162" s="7"/>
      <c r="Z162" s="5"/>
      <c r="AA162" s="1"/>
      <c r="AB162" s="2"/>
      <c r="AC162" s="6"/>
      <c r="AD162" s="91">
        <v>5</v>
      </c>
      <c r="FQ162" s="94"/>
      <c r="FR162" s="94"/>
      <c r="FS162" s="94"/>
      <c r="FT162" s="94"/>
      <c r="FU162" s="94"/>
      <c r="FV162" s="94"/>
      <c r="FW162" s="94"/>
      <c r="FX162" s="94"/>
    </row>
    <row r="163" spans="1:180" s="15" customFormat="1" ht="30" customHeight="1" x14ac:dyDescent="0.2">
      <c r="A163" s="92">
        <v>6</v>
      </c>
      <c r="B163" s="11"/>
      <c r="C163" s="12"/>
      <c r="D163" s="12"/>
      <c r="E163" s="13"/>
      <c r="F163" s="26"/>
      <c r="G163" s="12"/>
      <c r="H163" s="10"/>
      <c r="I163" s="31"/>
      <c r="J163" s="11"/>
      <c r="K163" s="12"/>
      <c r="L163" s="10"/>
      <c r="M163" s="14"/>
      <c r="N163" s="26"/>
      <c r="O163" s="12"/>
      <c r="P163" s="10"/>
      <c r="Q163" s="10"/>
      <c r="R163" s="11"/>
      <c r="S163" s="12"/>
      <c r="T163" s="10"/>
      <c r="U163" s="31"/>
      <c r="V163" s="11"/>
      <c r="W163" s="12"/>
      <c r="X163" s="10"/>
      <c r="Y163" s="14"/>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customHeight="1" thickBot="1" x14ac:dyDescent="0.25">
      <c r="A164" s="91" t="s">
        <v>8</v>
      </c>
      <c r="B164" s="5"/>
      <c r="C164" s="1"/>
      <c r="D164" s="1"/>
      <c r="E164" s="7"/>
      <c r="F164" s="38"/>
      <c r="G164" s="36"/>
      <c r="H164" s="41"/>
      <c r="I164" s="37"/>
      <c r="J164" s="35"/>
      <c r="K164" s="36"/>
      <c r="L164" s="41"/>
      <c r="M164" s="37"/>
      <c r="N164" s="38"/>
      <c r="O164" s="36"/>
      <c r="P164" s="41"/>
      <c r="Q164" s="37"/>
      <c r="R164" s="38"/>
      <c r="S164" s="36"/>
      <c r="T164" s="41"/>
      <c r="U164" s="37"/>
      <c r="V164" s="35"/>
      <c r="W164" s="36"/>
      <c r="X164" s="41"/>
      <c r="Y164" s="37"/>
      <c r="Z164" s="35"/>
      <c r="AA164" s="36"/>
      <c r="AB164" s="41"/>
      <c r="AC164" s="40"/>
      <c r="AD164" s="91" t="s">
        <v>8</v>
      </c>
      <c r="FQ164" s="94"/>
      <c r="FR164" s="94"/>
      <c r="FS164" s="94"/>
      <c r="FT164" s="94"/>
      <c r="FU164" s="94"/>
      <c r="FV164" s="94"/>
      <c r="FW164" s="94"/>
      <c r="FX164" s="94"/>
    </row>
    <row r="165" spans="1:180" ht="13.5" customHeight="1" thickTop="1" thickBot="1" x14ac:dyDescent="0.25">
      <c r="A165" s="86"/>
      <c r="B165" s="48">
        <f>SUM(B158:B164)</f>
        <v>0</v>
      </c>
      <c r="C165">
        <f>SUM(C158:C164)</f>
        <v>0</v>
      </c>
      <c r="E165" s="28"/>
      <c r="F165">
        <f>SUM(F158:F164)</f>
        <v>0</v>
      </c>
      <c r="G165">
        <f>SUM(G158:G164)</f>
        <v>0</v>
      </c>
      <c r="I165" s="20"/>
      <c r="J165" s="48">
        <f>SUM(J158:J164)</f>
        <v>0</v>
      </c>
      <c r="K165">
        <f>SUM(K158:K164)</f>
        <v>0</v>
      </c>
      <c r="M165" s="28"/>
      <c r="N165">
        <f>SUM(N158:N164)</f>
        <v>0</v>
      </c>
      <c r="O165">
        <f>SUM(O158:O164)</f>
        <v>0</v>
      </c>
      <c r="Q165" s="245"/>
      <c r="R165">
        <f>SUM(R158:R164)</f>
        <v>0</v>
      </c>
      <c r="S165">
        <f>SUM(S158:S164)</f>
        <v>0</v>
      </c>
      <c r="U165" s="20"/>
      <c r="V165" s="48">
        <f>SUM(V158:V164)</f>
        <v>0</v>
      </c>
      <c r="W165">
        <f>SUM(W158:W164)</f>
        <v>0</v>
      </c>
      <c r="X165"/>
      <c r="Y165" s="28"/>
      <c r="Z165" s="48">
        <f>SUM(Z158:Z164)</f>
        <v>0</v>
      </c>
      <c r="AA165">
        <f>SUM(AA158:AA164)</f>
        <v>0</v>
      </c>
      <c r="AB165"/>
      <c r="AC165" s="28"/>
      <c r="AD165" s="86"/>
      <c r="FQ165" s="94"/>
      <c r="FR165" s="94"/>
      <c r="FS165" s="94"/>
      <c r="FT165" s="94"/>
      <c r="FU165" s="94"/>
      <c r="FV165" s="94"/>
      <c r="FW165" s="94"/>
      <c r="FX165" s="94"/>
    </row>
    <row r="166" spans="1:180" ht="15" customHeight="1" x14ac:dyDescent="0.2">
      <c r="A166" s="199" t="s">
        <v>46</v>
      </c>
      <c r="B166" s="174" t="str">
        <f>$B$1</f>
        <v>山梨　太郎</v>
      </c>
      <c r="C166" s="174"/>
      <c r="D166" s="174"/>
      <c r="E166" s="202" t="str">
        <f>E155</f>
        <v>〇曜日</v>
      </c>
      <c r="F166" s="204" t="str">
        <f>F144</f>
        <v>甲州　花子</v>
      </c>
      <c r="G166" s="175"/>
      <c r="H166" s="175"/>
      <c r="I166" s="205" t="str">
        <f>I155</f>
        <v>月曜日</v>
      </c>
      <c r="J166" s="293" t="str">
        <f>J144</f>
        <v>笛吹　次郎</v>
      </c>
      <c r="K166" s="293"/>
      <c r="L166" s="293"/>
      <c r="M166" s="294" t="str">
        <f>M155</f>
        <v>火曜日</v>
      </c>
      <c r="N166" s="176" t="str">
        <f>N144</f>
        <v>吉田　三郎</v>
      </c>
      <c r="O166" s="176"/>
      <c r="P166" s="176"/>
      <c r="Q166" s="177" t="str">
        <f>Q155</f>
        <v>火曜日</v>
      </c>
      <c r="R166" s="298" t="str">
        <f>R144</f>
        <v>富士　さくら</v>
      </c>
      <c r="S166" s="299"/>
      <c r="T166" s="299"/>
      <c r="U166" s="300" t="str">
        <f>U155</f>
        <v>水曜日</v>
      </c>
      <c r="V166" s="304" t="str">
        <f>V144</f>
        <v>大月　四郎</v>
      </c>
      <c r="W166" s="304"/>
      <c r="X166" s="304"/>
      <c r="Y166" s="305" t="str">
        <f>Y155</f>
        <v>木曜日</v>
      </c>
      <c r="Z166" s="178"/>
      <c r="AA166" s="179"/>
      <c r="AB166" s="179"/>
      <c r="AC166" s="180" t="s">
        <v>7</v>
      </c>
      <c r="AD166" s="181"/>
      <c r="FQ166" s="94"/>
      <c r="FR166" s="94"/>
      <c r="FS166" s="94"/>
      <c r="FT166" s="94"/>
      <c r="FU166" s="94"/>
      <c r="FV166" s="94"/>
      <c r="FW166" s="94"/>
      <c r="FX166" s="94"/>
    </row>
    <row r="167" spans="1:180" ht="14.25" customHeight="1" x14ac:dyDescent="0.2">
      <c r="A167" s="200"/>
      <c r="B167" s="22" t="str">
        <f>B145</f>
        <v>山梨中</v>
      </c>
      <c r="C167" s="22"/>
      <c r="D167" s="22"/>
      <c r="E167" s="165">
        <f>E156+7</f>
        <v>45124</v>
      </c>
      <c r="F167" s="206" t="str">
        <f>F145</f>
        <v>山梨中</v>
      </c>
      <c r="G167" s="23"/>
      <c r="H167" s="23"/>
      <c r="I167" s="207">
        <f>I156+7</f>
        <v>45124</v>
      </c>
      <c r="J167" s="203" t="str">
        <f>J145</f>
        <v>笛吹中</v>
      </c>
      <c r="K167" s="23"/>
      <c r="L167" s="23"/>
      <c r="M167" s="4">
        <f>M156+7</f>
        <v>45125</v>
      </c>
      <c r="N167" s="23" t="str">
        <f>N145</f>
        <v>笛吹中</v>
      </c>
      <c r="O167" s="23"/>
      <c r="P167" s="23"/>
      <c r="Q167" s="4">
        <f>Q156+7</f>
        <v>45125</v>
      </c>
      <c r="R167" s="206" t="str">
        <f>R145</f>
        <v>富士中</v>
      </c>
      <c r="S167" s="23"/>
      <c r="T167" s="23"/>
      <c r="U167" s="207">
        <f>U156+7</f>
        <v>45126</v>
      </c>
      <c r="V167" s="203" t="str">
        <f>V145</f>
        <v>大月中</v>
      </c>
      <c r="W167" s="23"/>
      <c r="X167" s="23"/>
      <c r="Y167" s="4">
        <f>Y156+7</f>
        <v>45127</v>
      </c>
      <c r="Z167" s="24" t="str">
        <f>Z2</f>
        <v>○○学校</v>
      </c>
      <c r="AA167" s="23"/>
      <c r="AB167" s="23"/>
      <c r="AC167" s="4">
        <f>AC156+7</f>
        <v>45128</v>
      </c>
      <c r="AD167" s="86"/>
      <c r="FQ167" s="94"/>
      <c r="FR167" s="94"/>
      <c r="FS167" s="94"/>
      <c r="FT167" s="94"/>
      <c r="FU167" s="94"/>
      <c r="FV167" s="94"/>
      <c r="FW167" s="94"/>
      <c r="FX167" s="94"/>
    </row>
    <row r="168" spans="1:180" ht="15" customHeight="1" x14ac:dyDescent="0.2">
      <c r="A168" s="102" t="s">
        <v>10</v>
      </c>
      <c r="B168" s="25" t="s">
        <v>0</v>
      </c>
      <c r="C168" s="1" t="s">
        <v>1</v>
      </c>
      <c r="D168" s="356"/>
      <c r="E168" s="2" t="s">
        <v>2</v>
      </c>
      <c r="F168" s="208" t="s">
        <v>0</v>
      </c>
      <c r="G168" s="1" t="s">
        <v>1</v>
      </c>
      <c r="H168" s="356"/>
      <c r="I168" s="209" t="s">
        <v>2</v>
      </c>
      <c r="J168" s="25" t="s">
        <v>0</v>
      </c>
      <c r="K168" s="1" t="s">
        <v>1</v>
      </c>
      <c r="L168" s="356"/>
      <c r="M168" s="6" t="s">
        <v>2</v>
      </c>
      <c r="N168" s="25" t="s">
        <v>0</v>
      </c>
      <c r="O168" s="1" t="s">
        <v>1</v>
      </c>
      <c r="P168" s="356"/>
      <c r="Q168" s="2" t="s">
        <v>2</v>
      </c>
      <c r="R168" s="208" t="s">
        <v>0</v>
      </c>
      <c r="S168" s="1" t="s">
        <v>1</v>
      </c>
      <c r="T168" s="356"/>
      <c r="U168" s="209" t="s">
        <v>2</v>
      </c>
      <c r="V168" s="25" t="s">
        <v>0</v>
      </c>
      <c r="W168" s="1" t="s">
        <v>1</v>
      </c>
      <c r="X168" s="356"/>
      <c r="Y168" s="6" t="s">
        <v>2</v>
      </c>
      <c r="Z168" s="5" t="s">
        <v>0</v>
      </c>
      <c r="AA168" s="1" t="s">
        <v>1</v>
      </c>
      <c r="AB168" s="2"/>
      <c r="AC168" s="6" t="s">
        <v>2</v>
      </c>
      <c r="AD168" s="91" t="s">
        <v>10</v>
      </c>
      <c r="FQ168" s="94"/>
      <c r="FR168" s="94"/>
      <c r="FS168" s="94"/>
      <c r="FT168" s="94"/>
      <c r="FU168" s="94"/>
      <c r="FV168" s="94"/>
      <c r="FW168" s="94"/>
      <c r="FX168" s="94"/>
    </row>
    <row r="169" spans="1:180" ht="30" customHeight="1" x14ac:dyDescent="0.2">
      <c r="A169" s="102">
        <v>1</v>
      </c>
      <c r="B169" s="208"/>
      <c r="C169" s="1"/>
      <c r="D169" s="1"/>
      <c r="E169" s="251"/>
      <c r="F169" s="208"/>
      <c r="G169" s="1"/>
      <c r="H169" s="2"/>
      <c r="I169" s="210"/>
      <c r="J169" s="25"/>
      <c r="K169" s="1"/>
      <c r="L169" s="2"/>
      <c r="M169" s="7"/>
      <c r="N169" s="5"/>
      <c r="O169" s="1"/>
      <c r="P169" s="2"/>
      <c r="Q169" s="186"/>
      <c r="R169" s="208"/>
      <c r="S169" s="1"/>
      <c r="T169" s="2"/>
      <c r="U169" s="210"/>
      <c r="V169" s="25"/>
      <c r="W169" s="1"/>
      <c r="X169" s="2"/>
      <c r="Y169" s="7"/>
      <c r="Z169" s="5"/>
      <c r="AA169" s="1"/>
      <c r="AB169" s="2"/>
      <c r="AC169" s="234"/>
      <c r="AD169" s="91">
        <v>1</v>
      </c>
      <c r="FQ169" s="94"/>
      <c r="FR169" s="94"/>
      <c r="FS169" s="94"/>
      <c r="FT169" s="94"/>
      <c r="FU169" s="94"/>
      <c r="FV169" s="94"/>
      <c r="FW169" s="94"/>
      <c r="FX169" s="94"/>
    </row>
    <row r="170" spans="1:180" s="15" customFormat="1" ht="30" customHeight="1" x14ac:dyDescent="0.2">
      <c r="A170" s="103">
        <v>2</v>
      </c>
      <c r="B170" s="211"/>
      <c r="C170" s="12"/>
      <c r="D170" s="12"/>
      <c r="E170" s="212"/>
      <c r="F170" s="211"/>
      <c r="G170" s="12"/>
      <c r="H170" s="10"/>
      <c r="I170" s="212"/>
      <c r="J170" s="26"/>
      <c r="K170" s="12"/>
      <c r="L170" s="10"/>
      <c r="M170" s="14"/>
      <c r="N170" s="11"/>
      <c r="O170" s="12"/>
      <c r="P170" s="10"/>
      <c r="Q170" s="14"/>
      <c r="R170" s="211"/>
      <c r="S170" s="12"/>
      <c r="T170" s="10"/>
      <c r="U170" s="212"/>
      <c r="V170" s="26"/>
      <c r="W170" s="12"/>
      <c r="X170" s="10"/>
      <c r="Y170" s="14"/>
      <c r="Z170" s="11"/>
      <c r="AA170" s="12"/>
      <c r="AB170" s="10"/>
      <c r="AC170" s="13"/>
      <c r="AD170" s="92">
        <v>2</v>
      </c>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row>
    <row r="171" spans="1:180" ht="30" customHeight="1" x14ac:dyDescent="0.2">
      <c r="A171" s="102">
        <v>3</v>
      </c>
      <c r="B171" s="208"/>
      <c r="C171" s="1"/>
      <c r="D171" s="1"/>
      <c r="E171" s="210"/>
      <c r="F171" s="208"/>
      <c r="G171" s="1"/>
      <c r="H171" s="2"/>
      <c r="I171" s="210"/>
      <c r="J171" s="25"/>
      <c r="K171" s="1"/>
      <c r="L171" s="2"/>
      <c r="M171" s="7"/>
      <c r="N171" s="5"/>
      <c r="O171" s="1"/>
      <c r="P171" s="2"/>
      <c r="Q171" s="7"/>
      <c r="R171" s="208"/>
      <c r="S171" s="1"/>
      <c r="T171" s="2"/>
      <c r="U171" s="210"/>
      <c r="V171" s="25"/>
      <c r="W171" s="1"/>
      <c r="X171" s="2"/>
      <c r="Y171" s="7"/>
      <c r="Z171" s="5"/>
      <c r="AA171" s="1"/>
      <c r="AB171" s="2"/>
      <c r="AC171" s="6"/>
      <c r="AD171" s="91">
        <v>3</v>
      </c>
      <c r="FQ171" s="94"/>
      <c r="FR171" s="94"/>
      <c r="FS171" s="94"/>
      <c r="FT171" s="94"/>
      <c r="FU171" s="94"/>
      <c r="FV171" s="94"/>
      <c r="FW171" s="94"/>
      <c r="FX171" s="94"/>
    </row>
    <row r="172" spans="1:180" s="15" customFormat="1" ht="30" customHeight="1" x14ac:dyDescent="0.2">
      <c r="A172" s="103">
        <v>4</v>
      </c>
      <c r="B172" s="211"/>
      <c r="C172" s="12"/>
      <c r="D172" s="12"/>
      <c r="E172" s="212"/>
      <c r="F172" s="211"/>
      <c r="G172" s="12"/>
      <c r="H172" s="10"/>
      <c r="I172" s="212"/>
      <c r="J172" s="26"/>
      <c r="K172" s="12"/>
      <c r="L172" s="10"/>
      <c r="M172" s="14"/>
      <c r="N172" s="11"/>
      <c r="O172" s="12"/>
      <c r="P172" s="10"/>
      <c r="Q172" s="233"/>
      <c r="R172" s="211"/>
      <c r="S172" s="12"/>
      <c r="T172" s="10"/>
      <c r="U172" s="212"/>
      <c r="V172" s="26"/>
      <c r="W172" s="12"/>
      <c r="X172" s="10"/>
      <c r="Y172" s="14"/>
      <c r="Z172" s="11"/>
      <c r="AA172" s="12"/>
      <c r="AB172" s="10"/>
      <c r="AC172" s="13"/>
      <c r="AD172" s="92">
        <v>4</v>
      </c>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row>
    <row r="173" spans="1:180" ht="30" customHeight="1" x14ac:dyDescent="0.2">
      <c r="A173" s="102">
        <v>5</v>
      </c>
      <c r="B173" s="208"/>
      <c r="C173" s="1"/>
      <c r="D173" s="1"/>
      <c r="E173" s="210"/>
      <c r="F173" s="208"/>
      <c r="G173" s="1"/>
      <c r="H173" s="2"/>
      <c r="I173" s="213"/>
      <c r="J173" s="25"/>
      <c r="K173" s="1"/>
      <c r="L173" s="2"/>
      <c r="M173" s="7"/>
      <c r="N173" s="5"/>
      <c r="O173" s="1"/>
      <c r="P173" s="2"/>
      <c r="Q173" s="7"/>
      <c r="R173" s="208"/>
      <c r="S173" s="1"/>
      <c r="T173" s="2"/>
      <c r="U173" s="213"/>
      <c r="V173" s="25"/>
      <c r="W173" s="1"/>
      <c r="X173" s="2"/>
      <c r="Y173" s="7"/>
      <c r="Z173" s="5"/>
      <c r="AA173" s="1"/>
      <c r="AB173" s="2"/>
      <c r="AC173" s="6"/>
      <c r="AD173" s="91">
        <v>5</v>
      </c>
      <c r="FQ173" s="94"/>
      <c r="FR173" s="94"/>
      <c r="FS173" s="94"/>
      <c r="FT173" s="94"/>
      <c r="FU173" s="94"/>
      <c r="FV173" s="94"/>
      <c r="FW173" s="94"/>
      <c r="FX173" s="94"/>
    </row>
    <row r="174" spans="1:180" s="15" customFormat="1" ht="30" customHeight="1" x14ac:dyDescent="0.2">
      <c r="A174" s="103">
        <v>6</v>
      </c>
      <c r="B174" s="211"/>
      <c r="C174" s="12"/>
      <c r="D174" s="12"/>
      <c r="E174" s="250"/>
      <c r="F174" s="211"/>
      <c r="G174" s="12"/>
      <c r="H174" s="10"/>
      <c r="I174" s="212"/>
      <c r="J174" s="26"/>
      <c r="K174" s="12"/>
      <c r="L174" s="10"/>
      <c r="M174" s="14"/>
      <c r="N174" s="11"/>
      <c r="O174" s="12"/>
      <c r="P174" s="10"/>
      <c r="Q174" s="13"/>
      <c r="R174" s="211"/>
      <c r="S174" s="12"/>
      <c r="T174" s="10"/>
      <c r="U174" s="212"/>
      <c r="V174" s="26"/>
      <c r="W174" s="12"/>
      <c r="X174" s="10"/>
      <c r="Y174" s="14"/>
      <c r="Z174" s="11"/>
      <c r="AA174" s="12"/>
      <c r="AB174" s="10"/>
      <c r="AC174" s="13"/>
      <c r="AD174" s="92">
        <v>6</v>
      </c>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row>
    <row r="175" spans="1:180" ht="30" customHeight="1" thickBot="1" x14ac:dyDescent="0.25">
      <c r="A175" s="102" t="s">
        <v>8</v>
      </c>
      <c r="B175" s="208"/>
      <c r="C175" s="1"/>
      <c r="D175" s="1"/>
      <c r="E175" s="210"/>
      <c r="F175" s="214"/>
      <c r="G175" s="36"/>
      <c r="H175" s="41"/>
      <c r="I175" s="215"/>
      <c r="J175" s="38"/>
      <c r="K175" s="36"/>
      <c r="L175" s="41"/>
      <c r="M175" s="37"/>
      <c r="N175" s="35"/>
      <c r="O175" s="36"/>
      <c r="P175" s="41"/>
      <c r="Q175" s="37"/>
      <c r="R175" s="214"/>
      <c r="S175" s="36"/>
      <c r="T175" s="41"/>
      <c r="U175" s="215"/>
      <c r="V175" s="38"/>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201" t="s">
        <v>9</v>
      </c>
      <c r="B176" s="52">
        <f>SUM(B169:B175)</f>
        <v>0</v>
      </c>
      <c r="C176" s="43">
        <f>SUM(C169:C175)</f>
        <v>0</v>
      </c>
      <c r="D176" s="51"/>
      <c r="E176" s="51"/>
      <c r="F176" s="248">
        <f>SUM(F169:F175)</f>
        <v>0</v>
      </c>
      <c r="G176" s="224">
        <f>SUM(G169:G175)</f>
        <v>0</v>
      </c>
      <c r="H176" s="224"/>
      <c r="I176" s="246"/>
      <c r="J176" s="52">
        <f>SUM(J169:J175)</f>
        <v>0</v>
      </c>
      <c r="K176" s="43">
        <f>SUM(K169:K175)</f>
        <v>0</v>
      </c>
      <c r="L176" s="51"/>
      <c r="M176" s="44"/>
      <c r="N176" s="52">
        <f>SUM(N169:N175)</f>
        <v>0</v>
      </c>
      <c r="O176" s="43">
        <f>SUM(O169:O175)</f>
        <v>0</v>
      </c>
      <c r="P176" s="51"/>
      <c r="Q176" s="51"/>
      <c r="R176" s="249">
        <f>SUM(R169:R175)</f>
        <v>0</v>
      </c>
      <c r="S176" s="216">
        <f>SUM(S169:S175)</f>
        <v>0</v>
      </c>
      <c r="T176" s="217"/>
      <c r="U176" s="218"/>
      <c r="V176" s="52">
        <f>SUM(V169:V175)</f>
        <v>0</v>
      </c>
      <c r="W176" s="43">
        <f>SUM(W169:W175)</f>
        <v>0</v>
      </c>
      <c r="X176" s="51"/>
      <c r="Y176" s="44"/>
      <c r="Z176" s="42">
        <f>SUM(Z169:Z175)</f>
        <v>0</v>
      </c>
      <c r="AA176" s="43">
        <f>SUM(AA169:AA175)</f>
        <v>0</v>
      </c>
      <c r="AB176" s="51"/>
      <c r="AC176" s="44"/>
      <c r="AD176" s="87" t="s">
        <v>9</v>
      </c>
      <c r="FQ176" s="94"/>
      <c r="FR176" s="94"/>
      <c r="FS176" s="94"/>
      <c r="FT176" s="94"/>
      <c r="FU176" s="94"/>
      <c r="FV176" s="94"/>
      <c r="FW176" s="94"/>
      <c r="FX176" s="94"/>
    </row>
    <row r="177" spans="1:180" ht="15.75" customHeight="1" thickTop="1" x14ac:dyDescent="0.2">
      <c r="F177" s="247"/>
      <c r="I177" s="247"/>
      <c r="W177"/>
      <c r="X177"/>
      <c r="Y177"/>
      <c r="Z177"/>
      <c r="AA177"/>
      <c r="AB177"/>
      <c r="AC177"/>
      <c r="AD177"/>
      <c r="FQ177" s="94"/>
      <c r="FR177" s="94"/>
      <c r="FS177" s="94"/>
      <c r="FT177" s="94"/>
      <c r="FU177" s="94"/>
      <c r="FV177" s="94"/>
      <c r="FW177" s="94"/>
      <c r="FX177" s="94"/>
    </row>
    <row r="178" spans="1:180" ht="13.8" thickBot="1" x14ac:dyDescent="0.25">
      <c r="A178" t="s">
        <v>11</v>
      </c>
      <c r="W178"/>
      <c r="X178"/>
      <c r="Y178"/>
      <c r="Z178"/>
      <c r="AA178"/>
      <c r="AB178"/>
      <c r="AC178"/>
      <c r="AD178"/>
      <c r="FQ178" s="94"/>
      <c r="FR178" s="94"/>
      <c r="FS178" s="94"/>
      <c r="FT178" s="94"/>
      <c r="FU178" s="94"/>
      <c r="FV178" s="94"/>
      <c r="FW178" s="94"/>
      <c r="FX178" s="94"/>
    </row>
    <row r="179" spans="1:180" ht="15" customHeight="1" thickTop="1" x14ac:dyDescent="0.2">
      <c r="B179" s="64" t="str">
        <f>B1</f>
        <v>山梨　太郎</v>
      </c>
      <c r="C179" s="73"/>
      <c r="D179" s="65"/>
      <c r="E179" s="65" t="str">
        <f>E1</f>
        <v>月曜日</v>
      </c>
      <c r="F179" s="75" t="str">
        <f>F1</f>
        <v>甲州　花子</v>
      </c>
      <c r="G179" s="76"/>
      <c r="H179" s="67"/>
      <c r="I179" s="67" t="str">
        <f>I1</f>
        <v>月曜日</v>
      </c>
      <c r="J179" s="295" t="str">
        <f>J1</f>
        <v>笛吹　次郎</v>
      </c>
      <c r="K179" s="296"/>
      <c r="L179" s="297"/>
      <c r="M179" s="297" t="str">
        <f>M1</f>
        <v>火曜日</v>
      </c>
      <c r="N179" s="78" t="str">
        <f>N1</f>
        <v>吉田　三郎</v>
      </c>
      <c r="O179" s="77"/>
      <c r="P179" s="66"/>
      <c r="Q179" s="77" t="str">
        <f>Q1</f>
        <v>火曜日</v>
      </c>
      <c r="R179" s="301" t="str">
        <f>R1</f>
        <v>富士　さくら</v>
      </c>
      <c r="S179" s="302"/>
      <c r="T179" s="303"/>
      <c r="U179" s="303" t="str">
        <f>U1</f>
        <v>水曜日</v>
      </c>
      <c r="V179" s="306" t="str">
        <f>V1</f>
        <v>大月　四郎</v>
      </c>
      <c r="W179" s="307"/>
      <c r="X179" s="308"/>
      <c r="Y179" s="308" t="str">
        <f>Y1</f>
        <v>木曜日</v>
      </c>
      <c r="Z179" s="48"/>
      <c r="AA179"/>
      <c r="AB179"/>
      <c r="AC179"/>
      <c r="AD179"/>
      <c r="FQ179" s="94"/>
      <c r="FR179" s="94"/>
      <c r="FS179" s="94"/>
      <c r="FT179" s="94"/>
      <c r="FU179" s="94"/>
      <c r="FV179" s="94"/>
      <c r="FW179" s="94"/>
      <c r="FX179" s="94"/>
    </row>
    <row r="180" spans="1:180" x14ac:dyDescent="0.2">
      <c r="B180" s="5" t="s">
        <v>0</v>
      </c>
      <c r="C180" s="6" t="s">
        <v>1</v>
      </c>
      <c r="D180" s="145"/>
      <c r="E180" s="192">
        <f>COUNTIF(D$3:D$176,"○")</f>
        <v>11</v>
      </c>
      <c r="F180" s="5" t="s">
        <v>0</v>
      </c>
      <c r="G180" s="6" t="s">
        <v>1</v>
      </c>
      <c r="H180" s="145"/>
      <c r="I180" s="192">
        <f>COUNTIF(H$3:H$176,"○")</f>
        <v>11</v>
      </c>
      <c r="J180" s="5" t="s">
        <v>0</v>
      </c>
      <c r="K180" s="6" t="s">
        <v>1</v>
      </c>
      <c r="L180" s="145"/>
      <c r="M180" s="192">
        <f>COUNTIF(L$3:L$176,"○")</f>
        <v>11</v>
      </c>
      <c r="N180" s="5" t="s">
        <v>0</v>
      </c>
      <c r="O180" s="6" t="s">
        <v>1</v>
      </c>
      <c r="P180" s="145"/>
      <c r="Q180" s="192">
        <f>COUNTIF(P$3:P$176,"○")</f>
        <v>12</v>
      </c>
      <c r="R180" s="5" t="s">
        <v>0</v>
      </c>
      <c r="S180" s="6" t="s">
        <v>1</v>
      </c>
      <c r="T180" s="145"/>
      <c r="U180" s="192">
        <f>COUNTIF(T$3:T$176,"○")</f>
        <v>11</v>
      </c>
      <c r="V180" s="5" t="s">
        <v>0</v>
      </c>
      <c r="W180" s="6" t="s">
        <v>1</v>
      </c>
      <c r="X180" s="145"/>
      <c r="Y180" s="192">
        <f>COUNTIF(X$3:X$176,"○")</f>
        <v>11</v>
      </c>
      <c r="Z180" s="48"/>
      <c r="AA180" s="189" t="s">
        <v>114</v>
      </c>
      <c r="AB180"/>
      <c r="AC180"/>
      <c r="AD180"/>
      <c r="FQ180" s="94"/>
      <c r="FR180" s="94"/>
      <c r="FS180" s="94"/>
      <c r="FT180" s="94"/>
      <c r="FU180" s="94"/>
      <c r="FV180" s="94"/>
      <c r="FW180" s="94"/>
      <c r="FX180" s="94"/>
    </row>
    <row r="181" spans="1:180" ht="13.8" thickBot="1" x14ac:dyDescent="0.25">
      <c r="A181" t="s">
        <v>12</v>
      </c>
      <c r="B181" s="72">
        <f>+B11+B33+B44+B55+B66+B77+B88+B99+B110+B121+B132+B143+B154+B176+B22</f>
        <v>2</v>
      </c>
      <c r="C181" s="74">
        <f>+C11+C33+C44+C55+C66+C77+C88+C99+C110+C121+C132+C143+C154+C176+C22</f>
        <v>4</v>
      </c>
      <c r="D181" s="70"/>
      <c r="E181" s="70"/>
      <c r="F181" s="72">
        <f>+F11+F33+F44+F55+F66+F77+F88+F99+F110+F121+F132+F143+F154+F176+F22</f>
        <v>2</v>
      </c>
      <c r="G181" s="74">
        <f>+G11+G33+G44+G55+G66+G77+G88+G99+G110+G121+G132+G143+G154+G176+G22</f>
        <v>4</v>
      </c>
      <c r="H181" s="70"/>
      <c r="I181" s="70"/>
      <c r="J181" s="72">
        <f>+J11+J33+J44+J55+J66+J77+J88+J99+J110+J121+J132+J143+J154+J176+J22</f>
        <v>0</v>
      </c>
      <c r="K181" s="74">
        <f>+K11+K33+K44+K55+K66+K77+K88+K99+K110+K121+K132+K143+K154+K176+K22</f>
        <v>4</v>
      </c>
      <c r="L181" s="70"/>
      <c r="M181" s="70"/>
      <c r="N181" s="72">
        <f>+N11+N33+N44+N55+N66+N77+N88+N99+N110+N121+N132+N143+N154+N176+N22</f>
        <v>0</v>
      </c>
      <c r="O181" s="74">
        <f>+O11+O33+O44+O55+O66+O77+O88+O99+O110+O121+O132+O143+O154+O176+O22</f>
        <v>3</v>
      </c>
      <c r="P181" s="104"/>
      <c r="Q181" s="71"/>
      <c r="R181" s="72">
        <f>+R11+R33+R44+R55+R66+R77+R88+R99+R110+R121+R132+R143+R154+R176+R22</f>
        <v>0</v>
      </c>
      <c r="S181" s="74">
        <f>+S11+S33+S44+S55+S66+S77+S88+S99+S110+S121+S132+S143+S154+S176+S22</f>
        <v>0</v>
      </c>
      <c r="T181" s="70"/>
      <c r="U181" s="70"/>
      <c r="V181" s="72">
        <f>+V11+V33+V44+V55+V66+V77+V88+V99+V110+V121+V132+V143+V154+V176+V22</f>
        <v>0</v>
      </c>
      <c r="W181" s="74">
        <f>+W11+W33+W44+W55+W66+W77+W88+W99+W110+W121+W132+W143+W154+W176+W22</f>
        <v>0</v>
      </c>
      <c r="X181" s="70"/>
      <c r="Y181" s="70"/>
      <c r="Z181" s="48"/>
      <c r="AA181" s="189" t="s">
        <v>59</v>
      </c>
      <c r="AB181"/>
      <c r="AC181"/>
      <c r="AD181"/>
      <c r="FQ181" s="94"/>
      <c r="FR181" s="94"/>
      <c r="FS181" s="94"/>
      <c r="FT181" s="94"/>
      <c r="FU181" s="94"/>
      <c r="FV181" s="94"/>
      <c r="FW181" s="94"/>
      <c r="FX181" s="94"/>
    </row>
    <row r="182" spans="1:180" ht="14.4" thickTop="1" thickBot="1" x14ac:dyDescent="0.25">
      <c r="B182" s="426">
        <f>SUM(B181,C181)</f>
        <v>6</v>
      </c>
      <c r="C182" s="427"/>
      <c r="D182" s="89"/>
      <c r="F182" s="426">
        <f>SUM(F181,G181)</f>
        <v>6</v>
      </c>
      <c r="G182" s="427"/>
      <c r="H182" s="89"/>
      <c r="J182" s="426">
        <f>SUM(J181,K181)</f>
        <v>4</v>
      </c>
      <c r="K182" s="427"/>
      <c r="L182" s="89"/>
      <c r="N182" s="426">
        <f>SUM(N181,O181)</f>
        <v>3</v>
      </c>
      <c r="O182" s="427"/>
      <c r="P182" s="89"/>
      <c r="R182" s="426">
        <f>SUM(R181,S181)</f>
        <v>0</v>
      </c>
      <c r="S182" s="427"/>
      <c r="T182" s="89"/>
      <c r="V182" s="426">
        <f>SUM(V181,W181)</f>
        <v>0</v>
      </c>
      <c r="W182" s="427"/>
      <c r="X182" s="89"/>
      <c r="Y182"/>
      <c r="Z182"/>
      <c r="AA182" s="189" t="s">
        <v>60</v>
      </c>
      <c r="AB182" s="190"/>
      <c r="AC182" s="190"/>
      <c r="AD182"/>
      <c r="FQ182" s="94"/>
      <c r="FR182" s="94"/>
      <c r="FS182" s="94"/>
      <c r="FT182" s="94"/>
      <c r="FU182" s="94"/>
      <c r="FV182" s="94"/>
      <c r="FW182" s="94"/>
      <c r="FX182" s="94"/>
    </row>
    <row r="183" spans="1:180" ht="13.5" thickTop="1" x14ac:dyDescent="0.2">
      <c r="W183"/>
      <c r="X183"/>
      <c r="Y183"/>
      <c r="Z183"/>
      <c r="AA183"/>
      <c r="AB183"/>
      <c r="AC183"/>
      <c r="AD183"/>
      <c r="FQ183" s="94"/>
      <c r="FR183" s="94"/>
      <c r="FS183" s="94"/>
      <c r="FT183" s="94"/>
      <c r="FU183" s="94"/>
      <c r="FV183" s="94"/>
      <c r="FW183" s="94"/>
      <c r="FX183" s="94"/>
    </row>
    <row r="184" spans="1:180" ht="34.5" customHeight="1" thickBot="1" x14ac:dyDescent="0.25">
      <c r="C184" s="422" t="str">
        <f>B1</f>
        <v>山梨　太郎</v>
      </c>
      <c r="D184" s="422"/>
      <c r="E184" s="422"/>
      <c r="G184" s="431" t="str">
        <f>F1</f>
        <v>甲州　花子</v>
      </c>
      <c r="H184" s="431"/>
      <c r="I184" s="431"/>
      <c r="K184" s="432" t="str">
        <f>J1</f>
        <v>笛吹　次郎</v>
      </c>
      <c r="L184" s="432"/>
      <c r="M184" s="432"/>
      <c r="O184" s="433" t="str">
        <f>N1</f>
        <v>吉田　三郎</v>
      </c>
      <c r="P184" s="433"/>
      <c r="Q184" s="433"/>
      <c r="S184" s="428" t="str">
        <f>R1</f>
        <v>富士　さくら</v>
      </c>
      <c r="T184" s="428"/>
      <c r="U184" s="428"/>
      <c r="W184" s="429" t="str">
        <f>V1</f>
        <v>大月　四郎</v>
      </c>
      <c r="X184" s="429"/>
      <c r="Y184" s="429"/>
      <c r="Z184"/>
      <c r="AA184"/>
      <c r="AB184"/>
      <c r="AC184"/>
      <c r="AD184"/>
      <c r="FQ184" s="94"/>
      <c r="FR184" s="94"/>
      <c r="FS184" s="94"/>
      <c r="FT184" s="94"/>
      <c r="FU184" s="94"/>
      <c r="FV184" s="94"/>
      <c r="FW184" s="94"/>
      <c r="FX184" s="94"/>
    </row>
    <row r="185" spans="1:180" ht="15.75" customHeight="1" x14ac:dyDescent="0.2">
      <c r="C185" s="99"/>
      <c r="D185" s="101" t="s">
        <v>31</v>
      </c>
      <c r="E185" s="100"/>
      <c r="G185" s="98"/>
      <c r="H185" s="101" t="s">
        <v>31</v>
      </c>
      <c r="I185" s="97"/>
      <c r="K185" s="88"/>
      <c r="L185" s="101" t="s">
        <v>31</v>
      </c>
      <c r="M185" s="88"/>
      <c r="O185" s="88"/>
      <c r="P185" s="101" t="s">
        <v>31</v>
      </c>
      <c r="Q185" s="88"/>
      <c r="S185" s="98"/>
      <c r="T185" s="101" t="s">
        <v>21</v>
      </c>
      <c r="U185" s="97"/>
      <c r="W185" s="88"/>
      <c r="X185" s="101" t="s">
        <v>21</v>
      </c>
      <c r="Y185" s="88"/>
      <c r="Z185"/>
      <c r="AA185"/>
      <c r="AB185"/>
      <c r="AC185"/>
      <c r="AD185"/>
      <c r="FQ185" s="94"/>
      <c r="FR185" s="94"/>
      <c r="FS185" s="94"/>
      <c r="FT185" s="94"/>
      <c r="FU185" s="94"/>
      <c r="FV185" s="94"/>
      <c r="FW185" s="94"/>
      <c r="FX185" s="94"/>
    </row>
    <row r="186" spans="1:180" x14ac:dyDescent="0.2">
      <c r="C186" s="309">
        <f>SUM(B11,B22,B33,B44,B55,B66,B77,B88,B99,B110,B121,B132,B143,B154,B165,B176)</f>
        <v>2</v>
      </c>
      <c r="D186" s="252"/>
      <c r="E186" s="310" t="s">
        <v>19</v>
      </c>
      <c r="G186" s="309">
        <f>SUM(F11,F22,F33,F44,F55,F66,F77,F88,F99,F110,F121,F132,F143,F154,F165,F176)</f>
        <v>2</v>
      </c>
      <c r="H186" s="252"/>
      <c r="I186" s="312" t="s">
        <v>19</v>
      </c>
      <c r="K186" s="309">
        <f>SUM(J11,J22,J33,J44,J55,J66,J77,J88,J99,J110,J121,J132,J143,J154,J165,J176)</f>
        <v>0</v>
      </c>
      <c r="L186" s="252"/>
      <c r="M186" s="312" t="s">
        <v>19</v>
      </c>
      <c r="O186" s="309">
        <f>SUM(N11,N22,N33,N44,N55,N66,N77,N88,N99,N110,N121,N132,N143,N154,N165,N176)</f>
        <v>0</v>
      </c>
      <c r="P186" s="252"/>
      <c r="Q186" s="312" t="s">
        <v>19</v>
      </c>
      <c r="S186" s="309">
        <f>SUM(R11,R22,R33,R44,R55,R66,R77,R88,R99,R110,R121,R132,R143,R154,R165,R176)</f>
        <v>0</v>
      </c>
      <c r="T186" s="252"/>
      <c r="U186" s="312" t="s">
        <v>19</v>
      </c>
      <c r="W186" s="309">
        <f>SUM(V11,V22,V33,V44,V55,V66,V77,V88,V99,V110,V121,V132,V143,V154,V165,V176)</f>
        <v>0</v>
      </c>
      <c r="X186" s="252"/>
      <c r="Y186" s="312" t="s">
        <v>19</v>
      </c>
      <c r="Z186"/>
      <c r="AA186"/>
      <c r="AB186"/>
      <c r="AC186"/>
      <c r="AD186"/>
      <c r="FQ186" s="94"/>
      <c r="FR186" s="94"/>
      <c r="FS186" s="94"/>
      <c r="FT186" s="94"/>
      <c r="FU186" s="94"/>
      <c r="FV186" s="94"/>
      <c r="FW186" s="94"/>
      <c r="FX186" s="94"/>
    </row>
    <row r="187" spans="1:180" x14ac:dyDescent="0.2">
      <c r="C187" s="2">
        <f t="shared" ref="C187:C192" si="0">COUNTIF($D$4:$D$175,S198)</f>
        <v>2</v>
      </c>
      <c r="D187" s="271"/>
      <c r="E187" s="272" t="s">
        <v>13</v>
      </c>
      <c r="G187" s="1">
        <f>COUNTIF($H$4:$H$175,W198)</f>
        <v>0</v>
      </c>
      <c r="H187" s="271"/>
      <c r="I187" s="95" t="s">
        <v>13</v>
      </c>
      <c r="K187" s="1">
        <f>COUNTIF($L$4:$L$175,AA198)</f>
        <v>0</v>
      </c>
      <c r="L187" s="271"/>
      <c r="M187" s="95" t="s">
        <v>13</v>
      </c>
      <c r="O187" s="1">
        <f>COUNTIF($P$4:$P$175,AE198)</f>
        <v>0</v>
      </c>
      <c r="P187" s="271"/>
      <c r="Q187" s="95" t="s">
        <v>13</v>
      </c>
      <c r="S187" s="1">
        <f>COUNTIF($T$4:$T$175,AI198)</f>
        <v>0</v>
      </c>
      <c r="T187" s="271"/>
      <c r="U187" s="95" t="s">
        <v>13</v>
      </c>
      <c r="W187" s="1">
        <f>COUNTIF($X$4:$X$175,AM198)</f>
        <v>0</v>
      </c>
      <c r="X187" s="271"/>
      <c r="Y187" s="95" t="s">
        <v>13</v>
      </c>
      <c r="Z187"/>
      <c r="AA187"/>
      <c r="AB187"/>
      <c r="AC187"/>
      <c r="AD187"/>
      <c r="FQ187" s="94"/>
      <c r="FR187" s="94"/>
      <c r="FS187" s="94"/>
      <c r="FT187" s="94"/>
      <c r="FU187" s="94"/>
      <c r="FV187" s="94"/>
      <c r="FW187" s="94"/>
      <c r="FX187" s="94"/>
    </row>
    <row r="188" spans="1:180" x14ac:dyDescent="0.2">
      <c r="C188" s="2">
        <f t="shared" si="0"/>
        <v>2</v>
      </c>
      <c r="D188" s="271"/>
      <c r="E188" s="272" t="s">
        <v>14</v>
      </c>
      <c r="G188" s="1">
        <f t="shared" ref="G188:G192" si="1">COUNTIF($H$4:$H$175,W199)</f>
        <v>0</v>
      </c>
      <c r="H188" s="271"/>
      <c r="I188" s="95" t="s">
        <v>14</v>
      </c>
      <c r="K188" s="1">
        <f t="shared" ref="K188:K192" si="2">COUNTIF($L$4:$L$175,AA199)</f>
        <v>0</v>
      </c>
      <c r="L188" s="271"/>
      <c r="M188" s="95" t="s">
        <v>14</v>
      </c>
      <c r="O188" s="1">
        <f t="shared" ref="O188:O192" si="3">COUNTIF($P$4:$P$175,AE199)</f>
        <v>0</v>
      </c>
      <c r="P188" s="271"/>
      <c r="Q188" s="95" t="s">
        <v>14</v>
      </c>
      <c r="S188" s="1">
        <f t="shared" ref="S188:S192" si="4">COUNTIF($T$4:$T$175,AI199)</f>
        <v>0</v>
      </c>
      <c r="T188" s="271"/>
      <c r="U188" s="95" t="s">
        <v>14</v>
      </c>
      <c r="W188" s="1">
        <f t="shared" ref="W188:W192" si="5">COUNTIF($X$4:$X$175,AM199)</f>
        <v>0</v>
      </c>
      <c r="X188" s="271"/>
      <c r="Y188" s="95" t="s">
        <v>14</v>
      </c>
      <c r="Z188"/>
      <c r="AA188"/>
      <c r="AB188"/>
      <c r="AC188"/>
      <c r="AD188"/>
      <c r="FQ188" s="94"/>
      <c r="FR188" s="94"/>
      <c r="FS188" s="94"/>
      <c r="FT188" s="94"/>
      <c r="FU188" s="94"/>
      <c r="FV188" s="94"/>
      <c r="FW188" s="94"/>
      <c r="FX188" s="94"/>
    </row>
    <row r="189" spans="1:180" x14ac:dyDescent="0.2">
      <c r="C189" s="2">
        <f t="shared" si="0"/>
        <v>0</v>
      </c>
      <c r="D189" s="271"/>
      <c r="E189" s="272" t="s">
        <v>97</v>
      </c>
      <c r="G189" s="1">
        <f t="shared" si="1"/>
        <v>0</v>
      </c>
      <c r="H189" s="271"/>
      <c r="I189" s="95" t="s">
        <v>97</v>
      </c>
      <c r="K189" s="1">
        <f t="shared" si="2"/>
        <v>0</v>
      </c>
      <c r="L189" s="271"/>
      <c r="M189" s="95" t="s">
        <v>97</v>
      </c>
      <c r="O189" s="1">
        <f t="shared" si="3"/>
        <v>0</v>
      </c>
      <c r="P189" s="271"/>
      <c r="Q189" s="95" t="s">
        <v>97</v>
      </c>
      <c r="S189" s="1">
        <f t="shared" si="4"/>
        <v>0</v>
      </c>
      <c r="T189" s="271"/>
      <c r="U189" s="95" t="s">
        <v>97</v>
      </c>
      <c r="W189" s="1">
        <f t="shared" si="5"/>
        <v>0</v>
      </c>
      <c r="X189" s="271"/>
      <c r="Y189" s="95" t="s">
        <v>97</v>
      </c>
      <c r="Z189"/>
      <c r="AA189"/>
      <c r="AB189"/>
      <c r="AC189"/>
      <c r="AD189"/>
      <c r="FQ189" s="94"/>
      <c r="FR189" s="94"/>
      <c r="FS189" s="94"/>
      <c r="FT189" s="94"/>
      <c r="FU189" s="94"/>
      <c r="FV189" s="94"/>
      <c r="FW189" s="94"/>
      <c r="FX189" s="94"/>
    </row>
    <row r="190" spans="1:180" x14ac:dyDescent="0.2">
      <c r="C190" s="2">
        <f t="shared" si="0"/>
        <v>0</v>
      </c>
      <c r="D190" s="271"/>
      <c r="E190" s="272" t="s">
        <v>16</v>
      </c>
      <c r="G190" s="1">
        <f t="shared" si="1"/>
        <v>0</v>
      </c>
      <c r="H190" s="271"/>
      <c r="I190" s="95" t="s">
        <v>16</v>
      </c>
      <c r="K190" s="1">
        <f t="shared" si="2"/>
        <v>0</v>
      </c>
      <c r="L190" s="271"/>
      <c r="M190" s="95" t="s">
        <v>16</v>
      </c>
      <c r="O190" s="1">
        <f t="shared" si="3"/>
        <v>0</v>
      </c>
      <c r="P190" s="271"/>
      <c r="Q190" s="95" t="s">
        <v>16</v>
      </c>
      <c r="S190" s="1">
        <f t="shared" si="4"/>
        <v>0</v>
      </c>
      <c r="T190" s="271"/>
      <c r="U190" s="95" t="s">
        <v>16</v>
      </c>
      <c r="W190" s="1">
        <f t="shared" si="5"/>
        <v>0</v>
      </c>
      <c r="X190" s="271"/>
      <c r="Y190" s="95" t="s">
        <v>16</v>
      </c>
      <c r="Z190"/>
      <c r="AA190"/>
      <c r="AB190"/>
      <c r="AC190"/>
      <c r="AD190"/>
      <c r="FQ190" s="94"/>
      <c r="FR190" s="94"/>
      <c r="FS190" s="94"/>
      <c r="FT190" s="94"/>
      <c r="FU190" s="94"/>
      <c r="FV190" s="94"/>
      <c r="FW190" s="94"/>
      <c r="FX190" s="94"/>
    </row>
    <row r="191" spans="1:180" ht="21.6" x14ac:dyDescent="0.2">
      <c r="C191" s="2">
        <f t="shared" si="0"/>
        <v>0</v>
      </c>
      <c r="D191" s="271"/>
      <c r="E191" s="272" t="s">
        <v>17</v>
      </c>
      <c r="G191" s="1">
        <f t="shared" si="1"/>
        <v>0</v>
      </c>
      <c r="H191" s="271"/>
      <c r="I191" s="95" t="s">
        <v>17</v>
      </c>
      <c r="K191" s="1">
        <f t="shared" si="2"/>
        <v>0</v>
      </c>
      <c r="L191" s="271"/>
      <c r="M191" s="95" t="s">
        <v>17</v>
      </c>
      <c r="O191" s="1">
        <f t="shared" si="3"/>
        <v>0</v>
      </c>
      <c r="P191" s="271"/>
      <c r="Q191" s="95" t="s">
        <v>17</v>
      </c>
      <c r="S191" s="1">
        <f t="shared" si="4"/>
        <v>0</v>
      </c>
      <c r="T191" s="271"/>
      <c r="U191" s="95" t="s">
        <v>17</v>
      </c>
      <c r="W191" s="1">
        <f t="shared" si="5"/>
        <v>0</v>
      </c>
      <c r="X191" s="271"/>
      <c r="Y191" s="95" t="s">
        <v>17</v>
      </c>
      <c r="Z191"/>
      <c r="AA191"/>
      <c r="AB191"/>
      <c r="AC191"/>
      <c r="AD191"/>
      <c r="FQ191" s="94"/>
      <c r="FR191" s="94"/>
      <c r="FS191" s="94"/>
      <c r="FT191" s="94"/>
      <c r="FU191" s="94"/>
      <c r="FV191" s="94"/>
      <c r="FW191" s="94"/>
      <c r="FX191" s="94"/>
    </row>
    <row r="192" spans="1:180" ht="21.6" x14ac:dyDescent="0.2">
      <c r="C192" s="2">
        <f t="shared" si="0"/>
        <v>0</v>
      </c>
      <c r="D192" s="271"/>
      <c r="E192" s="272" t="s">
        <v>18</v>
      </c>
      <c r="G192" s="1">
        <f t="shared" si="1"/>
        <v>0</v>
      </c>
      <c r="H192" s="271"/>
      <c r="I192" s="95" t="s">
        <v>18</v>
      </c>
      <c r="K192" s="1">
        <f t="shared" si="2"/>
        <v>0</v>
      </c>
      <c r="L192" s="271"/>
      <c r="M192" s="95" t="s">
        <v>18</v>
      </c>
      <c r="O192" s="1">
        <f t="shared" si="3"/>
        <v>0</v>
      </c>
      <c r="P192" s="271"/>
      <c r="Q192" s="95" t="s">
        <v>18</v>
      </c>
      <c r="S192" s="1">
        <f t="shared" si="4"/>
        <v>0</v>
      </c>
      <c r="T192" s="271"/>
      <c r="U192" s="95" t="s">
        <v>18</v>
      </c>
      <c r="W192" s="1">
        <f t="shared" si="5"/>
        <v>0</v>
      </c>
      <c r="X192" s="271"/>
      <c r="Y192" s="95" t="s">
        <v>18</v>
      </c>
      <c r="Z192"/>
      <c r="AA192"/>
      <c r="AB192"/>
      <c r="AC192"/>
      <c r="AD192"/>
      <c r="FQ192" s="94"/>
      <c r="FR192" s="94"/>
      <c r="FS192" s="94"/>
      <c r="FT192" s="94"/>
      <c r="FU192" s="94"/>
      <c r="FV192" s="94"/>
      <c r="FW192" s="94"/>
      <c r="FX192" s="94"/>
    </row>
    <row r="193" spans="1:180" ht="13.5" thickBot="1" x14ac:dyDescent="0.25">
      <c r="C193" s="2">
        <f>SUM(C185:C192)</f>
        <v>6</v>
      </c>
      <c r="D193" s="253"/>
      <c r="E193" s="25"/>
      <c r="G193" s="1">
        <f>SUM(G185:G192)</f>
        <v>2</v>
      </c>
      <c r="H193" s="253"/>
      <c r="I193" s="1"/>
      <c r="K193" s="1">
        <f>SUM(K185:K192)</f>
        <v>0</v>
      </c>
      <c r="L193" s="253"/>
      <c r="M193" s="1"/>
      <c r="O193" s="1">
        <f>SUM(O185:O192)</f>
        <v>0</v>
      </c>
      <c r="P193" s="253"/>
      <c r="Q193" s="1"/>
      <c r="S193" s="1">
        <f>SUM(S185:S192)</f>
        <v>0</v>
      </c>
      <c r="T193" s="253"/>
      <c r="U193" s="1"/>
      <c r="W193" s="1">
        <f>SUM(W185:W192)</f>
        <v>0</v>
      </c>
      <c r="X193" s="253"/>
      <c r="Y193" s="1"/>
      <c r="Z193"/>
      <c r="AA193"/>
      <c r="AB193"/>
      <c r="AC193"/>
      <c r="AD193"/>
      <c r="FQ193" s="94"/>
      <c r="FR193" s="94"/>
      <c r="FS193" s="94"/>
      <c r="FT193" s="94"/>
      <c r="FU193" s="94"/>
      <c r="FV193" s="94"/>
      <c r="FW193" s="94"/>
      <c r="FX193" s="94"/>
    </row>
    <row r="195" spans="1:180" ht="40.5" customHeight="1" thickBot="1" x14ac:dyDescent="0.25">
      <c r="A195" t="s">
        <v>149</v>
      </c>
    </row>
    <row r="196" spans="1:180" ht="60.75" customHeight="1" thickTop="1" thickBot="1" x14ac:dyDescent="0.25">
      <c r="M196" s="379" t="s">
        <v>145</v>
      </c>
      <c r="N196" s="380" t="s">
        <v>137</v>
      </c>
      <c r="O196" s="381" t="s">
        <v>138</v>
      </c>
      <c r="P196" s="382"/>
      <c r="R196" s="79"/>
    </row>
    <row r="197" spans="1:180" ht="21.75" customHeight="1" thickBot="1" x14ac:dyDescent="0.25">
      <c r="E197" s="383" t="s">
        <v>139</v>
      </c>
      <c r="F197" s="384" t="s">
        <v>140</v>
      </c>
      <c r="G197" s="385" t="s">
        <v>135</v>
      </c>
      <c r="H197" s="386" t="s">
        <v>21</v>
      </c>
      <c r="M197" s="387"/>
      <c r="N197" s="388"/>
      <c r="O197" s="389"/>
      <c r="P197" s="390"/>
      <c r="R197" s="79"/>
    </row>
    <row r="198" spans="1:180" ht="14.25" customHeight="1" thickBot="1" x14ac:dyDescent="0.25">
      <c r="E198" s="391" t="s">
        <v>19</v>
      </c>
      <c r="F198" s="392"/>
      <c r="G198" s="393"/>
      <c r="H198" s="400">
        <f>SUM(F198:G198)</f>
        <v>0</v>
      </c>
      <c r="M198" s="401" t="s">
        <v>141</v>
      </c>
      <c r="N198" s="394">
        <f>SUM(F198,F211,N211)</f>
        <v>0</v>
      </c>
      <c r="O198" s="395">
        <f>SUM(G198,G211,O211)</f>
        <v>0</v>
      </c>
      <c r="P198" s="402">
        <f>SUM(N198:O198)</f>
        <v>0</v>
      </c>
      <c r="R198" s="80"/>
      <c r="S198" s="95" t="s">
        <v>26</v>
      </c>
      <c r="T198" s="82"/>
      <c r="U198" s="81"/>
    </row>
    <row r="199" spans="1:180" ht="14.4" thickBot="1" x14ac:dyDescent="0.25">
      <c r="E199" s="391" t="s">
        <v>13</v>
      </c>
      <c r="F199" s="392"/>
      <c r="G199" s="393"/>
      <c r="H199" s="386">
        <f t="shared" ref="H199:H205" si="6">SUM(F199:G199)</f>
        <v>0</v>
      </c>
      <c r="M199" s="410" t="s">
        <v>13</v>
      </c>
      <c r="N199" s="394">
        <f t="shared" ref="N199:O199" si="7">SUM(F199,F212,N212)</f>
        <v>0</v>
      </c>
      <c r="O199" s="395">
        <f t="shared" si="7"/>
        <v>0</v>
      </c>
      <c r="P199" s="396">
        <f t="shared" ref="P199:P205" si="8">SUM(N199:O199)</f>
        <v>0</v>
      </c>
      <c r="R199" s="80"/>
      <c r="S199" s="96" t="s">
        <v>27</v>
      </c>
      <c r="T199" s="82"/>
      <c r="U199" s="81"/>
    </row>
    <row r="200" spans="1:180" ht="13.8" thickBot="1" x14ac:dyDescent="0.25">
      <c r="E200" s="391" t="s">
        <v>14</v>
      </c>
      <c r="F200" s="392"/>
      <c r="G200" s="393"/>
      <c r="H200" s="386">
        <f t="shared" si="6"/>
        <v>0</v>
      </c>
      <c r="M200" s="410" t="s">
        <v>14</v>
      </c>
      <c r="N200" s="394">
        <f t="shared" ref="N200:O200" si="9">SUM(F200,F213,N213)</f>
        <v>0</v>
      </c>
      <c r="O200" s="395">
        <f t="shared" si="9"/>
        <v>0</v>
      </c>
      <c r="P200" s="399">
        <f t="shared" si="8"/>
        <v>0</v>
      </c>
      <c r="R200" s="83"/>
      <c r="S200" s="95" t="s">
        <v>15</v>
      </c>
    </row>
    <row r="201" spans="1:180" ht="14.4" thickBot="1" x14ac:dyDescent="0.25">
      <c r="E201" s="391" t="s">
        <v>97</v>
      </c>
      <c r="F201" s="392"/>
      <c r="G201" s="393"/>
      <c r="H201" s="386">
        <f t="shared" si="6"/>
        <v>0</v>
      </c>
      <c r="M201" s="410" t="s">
        <v>97</v>
      </c>
      <c r="N201" s="394">
        <f t="shared" ref="N201:O201" si="10">SUM(F201,F214,N214)</f>
        <v>0</v>
      </c>
      <c r="O201" s="395">
        <f t="shared" si="10"/>
        <v>0</v>
      </c>
      <c r="P201" s="399">
        <f t="shared" si="8"/>
        <v>0</v>
      </c>
      <c r="R201" s="80"/>
      <c r="S201" s="96" t="s">
        <v>28</v>
      </c>
      <c r="T201" s="82"/>
      <c r="U201" s="81"/>
    </row>
    <row r="202" spans="1:180" ht="14.4" thickBot="1" x14ac:dyDescent="0.25">
      <c r="E202" s="391" t="s">
        <v>16</v>
      </c>
      <c r="F202" s="392"/>
      <c r="G202" s="393"/>
      <c r="H202" s="386">
        <f t="shared" si="6"/>
        <v>0</v>
      </c>
      <c r="M202" s="410" t="s">
        <v>16</v>
      </c>
      <c r="N202" s="394">
        <f t="shared" ref="N202:O202" si="11">SUM(F202,F215,N215)</f>
        <v>0</v>
      </c>
      <c r="O202" s="395">
        <f t="shared" si="11"/>
        <v>0</v>
      </c>
      <c r="P202" s="399">
        <f t="shared" si="8"/>
        <v>0</v>
      </c>
      <c r="R202" s="80"/>
      <c r="S202" s="95" t="s">
        <v>29</v>
      </c>
      <c r="T202" s="82"/>
      <c r="U202" s="81"/>
    </row>
    <row r="203" spans="1:180" ht="22.2" thickBot="1" x14ac:dyDescent="0.25">
      <c r="E203" s="391" t="s">
        <v>17</v>
      </c>
      <c r="F203" s="411"/>
      <c r="G203" s="393"/>
      <c r="H203" s="386">
        <f t="shared" si="6"/>
        <v>0</v>
      </c>
      <c r="M203" s="410" t="s">
        <v>17</v>
      </c>
      <c r="N203" s="412">
        <f t="shared" ref="N203:O203" si="12">SUM(F203,F216,N216)</f>
        <v>0</v>
      </c>
      <c r="O203" s="413">
        <f t="shared" si="12"/>
        <v>0</v>
      </c>
      <c r="P203" s="399">
        <f t="shared" si="8"/>
        <v>0</v>
      </c>
      <c r="R203" s="80"/>
      <c r="S203" s="96" t="s">
        <v>30</v>
      </c>
      <c r="T203" s="82"/>
      <c r="U203" s="81"/>
    </row>
    <row r="204" spans="1:180" ht="22.2" thickBot="1" x14ac:dyDescent="0.25">
      <c r="E204" s="391" t="s">
        <v>18</v>
      </c>
      <c r="F204" s="411"/>
      <c r="G204" s="393"/>
      <c r="H204" s="386">
        <f t="shared" si="6"/>
        <v>0</v>
      </c>
      <c r="M204" s="414" t="s">
        <v>18</v>
      </c>
      <c r="N204" s="415">
        <f t="shared" ref="N204:O204" si="13">SUM(F204,F217,N217)</f>
        <v>0</v>
      </c>
      <c r="O204" s="416">
        <f t="shared" si="13"/>
        <v>0</v>
      </c>
      <c r="P204" s="404">
        <f t="shared" si="8"/>
        <v>0</v>
      </c>
      <c r="R204" s="80"/>
      <c r="S204" s="82"/>
      <c r="T204" s="82"/>
      <c r="U204" s="81"/>
    </row>
    <row r="205" spans="1:180" ht="15" thickTop="1" thickBot="1" x14ac:dyDescent="0.25">
      <c r="E205" s="405" t="s">
        <v>142</v>
      </c>
      <c r="F205" s="403">
        <f>SUM(F199:F204)</f>
        <v>0</v>
      </c>
      <c r="G205" s="398">
        <f>SUM(G199:G204)</f>
        <v>0</v>
      </c>
      <c r="H205" s="386">
        <f t="shared" si="6"/>
        <v>0</v>
      </c>
      <c r="M205" s="406" t="s">
        <v>142</v>
      </c>
      <c r="N205" s="407">
        <f>SUM(N199:N204)</f>
        <v>0</v>
      </c>
      <c r="O205" s="408">
        <f>SUM(O199:O204)</f>
        <v>0</v>
      </c>
      <c r="P205" s="409">
        <f t="shared" si="8"/>
        <v>0</v>
      </c>
      <c r="R205" s="80"/>
      <c r="T205" s="82"/>
      <c r="U205" s="81"/>
    </row>
    <row r="206" spans="1:180" ht="13.05" x14ac:dyDescent="0.2">
      <c r="F206" s="430"/>
      <c r="G206" s="430"/>
      <c r="H206" s="89"/>
    </row>
    <row r="209" spans="5:16" ht="13.5" thickBot="1" x14ac:dyDescent="0.25"/>
    <row r="210" spans="5:16" ht="15" thickBot="1" x14ac:dyDescent="0.25">
      <c r="E210" s="383" t="s">
        <v>143</v>
      </c>
      <c r="F210" s="384" t="s">
        <v>140</v>
      </c>
      <c r="G210" s="385" t="s">
        <v>135</v>
      </c>
      <c r="H210" s="386" t="s">
        <v>21</v>
      </c>
      <c r="M210" s="383" t="s">
        <v>144</v>
      </c>
      <c r="N210" s="384" t="s">
        <v>140</v>
      </c>
      <c r="O210" s="385" t="s">
        <v>135</v>
      </c>
      <c r="P210" s="386" t="s">
        <v>21</v>
      </c>
    </row>
    <row r="211" spans="5:16" ht="13.8" thickBot="1" x14ac:dyDescent="0.25">
      <c r="E211" s="391" t="s">
        <v>19</v>
      </c>
      <c r="F211" s="392"/>
      <c r="G211" s="393"/>
      <c r="H211" s="400">
        <f>SUM(F211:G211)</f>
        <v>0</v>
      </c>
      <c r="M211" s="391" t="s">
        <v>19</v>
      </c>
      <c r="N211" s="392"/>
      <c r="O211" s="393"/>
      <c r="P211" s="400">
        <f>SUM(N211:O211)</f>
        <v>0</v>
      </c>
    </row>
    <row r="212" spans="5:16" ht="13.8" thickBot="1" x14ac:dyDescent="0.25">
      <c r="E212" s="391" t="s">
        <v>13</v>
      </c>
      <c r="F212" s="392"/>
      <c r="G212" s="393"/>
      <c r="H212" s="386">
        <f>SUM(F212:G212)</f>
        <v>0</v>
      </c>
      <c r="M212" s="391" t="s">
        <v>13</v>
      </c>
      <c r="N212" s="392"/>
      <c r="O212" s="393"/>
      <c r="P212" s="386">
        <f>SUM(N212:O212)</f>
        <v>0</v>
      </c>
    </row>
    <row r="213" spans="5:16" ht="13.8" thickBot="1" x14ac:dyDescent="0.25">
      <c r="E213" s="391" t="s">
        <v>14</v>
      </c>
      <c r="F213" s="392"/>
      <c r="G213" s="393"/>
      <c r="H213" s="386">
        <f t="shared" ref="H213:H218" si="14">SUM(F213:G213)</f>
        <v>0</v>
      </c>
      <c r="M213" s="391" t="s">
        <v>14</v>
      </c>
      <c r="N213" s="392"/>
      <c r="O213" s="393"/>
      <c r="P213" s="386">
        <f t="shared" ref="P213:P218" si="15">SUM(N213:O213)</f>
        <v>0</v>
      </c>
    </row>
    <row r="214" spans="5:16" ht="13.8" thickBot="1" x14ac:dyDescent="0.25">
      <c r="E214" s="391" t="s">
        <v>97</v>
      </c>
      <c r="F214" s="392"/>
      <c r="G214" s="393"/>
      <c r="H214" s="386">
        <f t="shared" si="14"/>
        <v>0</v>
      </c>
      <c r="M214" s="391" t="s">
        <v>97</v>
      </c>
      <c r="N214" s="392"/>
      <c r="O214" s="393"/>
      <c r="P214" s="386">
        <f t="shared" si="15"/>
        <v>0</v>
      </c>
    </row>
    <row r="215" spans="5:16" ht="13.8" thickBot="1" x14ac:dyDescent="0.25">
      <c r="E215" s="391" t="s">
        <v>16</v>
      </c>
      <c r="F215" s="392"/>
      <c r="G215" s="393"/>
      <c r="H215" s="386">
        <f t="shared" si="14"/>
        <v>0</v>
      </c>
      <c r="M215" s="391" t="s">
        <v>16</v>
      </c>
      <c r="N215" s="417"/>
      <c r="O215" s="393"/>
      <c r="P215" s="386">
        <f t="shared" si="15"/>
        <v>0</v>
      </c>
    </row>
    <row r="216" spans="5:16" ht="22.2" thickBot="1" x14ac:dyDescent="0.25">
      <c r="E216" s="391" t="s">
        <v>17</v>
      </c>
      <c r="F216" s="411"/>
      <c r="G216" s="393"/>
      <c r="H216" s="386">
        <f t="shared" si="14"/>
        <v>0</v>
      </c>
      <c r="M216" s="391" t="s">
        <v>17</v>
      </c>
      <c r="N216" s="418"/>
      <c r="O216" s="393"/>
      <c r="P216" s="386">
        <f t="shared" si="15"/>
        <v>0</v>
      </c>
    </row>
    <row r="217" spans="5:16" ht="22.2" thickBot="1" x14ac:dyDescent="0.25">
      <c r="E217" s="391" t="s">
        <v>18</v>
      </c>
      <c r="F217" s="411"/>
      <c r="G217" s="393"/>
      <c r="H217" s="386">
        <f t="shared" si="14"/>
        <v>0</v>
      </c>
      <c r="M217" s="391" t="s">
        <v>18</v>
      </c>
      <c r="N217" s="411"/>
      <c r="O217" s="393"/>
      <c r="P217" s="386">
        <f t="shared" si="15"/>
        <v>0</v>
      </c>
    </row>
    <row r="218" spans="5:16" ht="13.8" thickBot="1" x14ac:dyDescent="0.25">
      <c r="E218" s="405" t="s">
        <v>142</v>
      </c>
      <c r="F218" s="397">
        <f>SUM(F212:F217)</f>
        <v>0</v>
      </c>
      <c r="G218" s="398">
        <f>SUM(G212:G217)</f>
        <v>0</v>
      </c>
      <c r="H218" s="386">
        <f t="shared" si="14"/>
        <v>0</v>
      </c>
      <c r="M218" s="405" t="s">
        <v>142</v>
      </c>
      <c r="N218" s="397">
        <f>SUM(N212:N217)</f>
        <v>0</v>
      </c>
      <c r="O218" s="398">
        <f>SUM(O212:O217)</f>
        <v>0</v>
      </c>
      <c r="P218" s="386">
        <f t="shared" si="15"/>
        <v>0</v>
      </c>
    </row>
  </sheetData>
  <mergeCells count="27">
    <mergeCell ref="B2:D2"/>
    <mergeCell ref="F2:H2"/>
    <mergeCell ref="J2:L2"/>
    <mergeCell ref="N2:P2"/>
    <mergeCell ref="Z2:AB2"/>
    <mergeCell ref="R2:T2"/>
    <mergeCell ref="V2:X2"/>
    <mergeCell ref="B1:D1"/>
    <mergeCell ref="F1:H1"/>
    <mergeCell ref="J1:L1"/>
    <mergeCell ref="N1:P1"/>
    <mergeCell ref="Z1:AB1"/>
    <mergeCell ref="R1:T1"/>
    <mergeCell ref="V1:X1"/>
    <mergeCell ref="B182:C182"/>
    <mergeCell ref="F182:G182"/>
    <mergeCell ref="J182:K182"/>
    <mergeCell ref="N182:O182"/>
    <mergeCell ref="C184:E184"/>
    <mergeCell ref="G184:I184"/>
    <mergeCell ref="K184:M184"/>
    <mergeCell ref="O184:Q184"/>
    <mergeCell ref="R182:S182"/>
    <mergeCell ref="V182:W182"/>
    <mergeCell ref="S184:U184"/>
    <mergeCell ref="W184:Y184"/>
    <mergeCell ref="F206:G206"/>
  </mergeCells>
  <phoneticPr fontId="1"/>
  <dataValidations count="2">
    <dataValidation type="list" allowBlank="1" showInputMessage="1" showErrorMessage="1" sqref="AB4:AB10 AB169:AB175 P147:P153 L147:L153 H147:H153 D169:D175 AB147:AB153 L136:L142 D136:D142 H136:H142 AB136:AB142 H125:H131 L125:L131 P125:P131 AB125:AB131 L114:L120 H114:H120 P103:P109 AB114:AB120 P92:P98 H103:H109 L103:L109 AB103:AB109 L92:L98 D103:D109 D92:D98 P81:P87 P114:P120 D114:D120 H92:H98 L48:L54 AB92:AB98 D81:D87 L81:L87 D37:D43 H81:H87 AB81:AB87 P70:P76 H70:H76 H59:H65 AB70:AB76 L59:L65 L70:L76 P59:P65 AB37:AB43 D59:D65 AB59:AB65 L26:L32 H48:H54 D70:D76 D48:D54 AB48:AB54 H26:H32 P26:P32 H37:H43 D26:D32 P169:P175 L37:L43 L15:L21 H158:H164 AB26:AB32 D125:D131 P15:P21 H15:H21 D4:D10 P37:P43 D15:D21 P4:P10 H4:H10 L4:L10 AB15:AB21 D147:D153 P136:P142 L169:L175 H169:H175 AB158:AB164 D158:D164 P158:P164 L158:L164 P48:P54 X147:X153 T147:T153 X136:X142 T136:T142 T125:T131 X125:X131 X114:X120 T114:T120 T103:T109 X103:X109 X92:X98 T92:T98 X48:X54 X81:X87 T81:T87 T70:T76 T59:T65 X59:X65 X70:X76 X26:X32 T48:T54 T26:T32 T37:T43 X37:X43 X15:X21 T158:T164 T15:T21 T4:T10 X4:X10 X169:X175 T169:T175 X158:X164" xr:uid="{00000000-0002-0000-00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xr:uid="{5E15DCA5-A5B3-4F77-AF40-5C2D3FF499B3}">
      <formula1>"○"</formula1>
    </dataValidation>
  </dataValidations>
  <printOptions horizontalCentered="1"/>
  <pageMargins left="0.19685039370078741" right="0.19685039370078741" top="0.39370078740157483" bottom="0.39370078740157483" header="0" footer="0"/>
  <pageSetup paperSize="8" scale="65" orientation="portrait" horizontalDpi="300" verticalDpi="300" r:id="rId1"/>
  <rowBreaks count="2" manualBreakCount="2">
    <brk id="128" max="29" man="1"/>
    <brk id="182" max="29" man="1"/>
  </rowBreaks>
  <colBreaks count="1" manualBreakCount="1">
    <brk id="2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9608A-C163-44F4-AFFB-FFABDC83D96C}">
  <sheetPr>
    <tabColor rgb="FFFFCDF7"/>
  </sheetPr>
  <dimension ref="A1:FX218"/>
  <sheetViews>
    <sheetView topLeftCell="A196" zoomScale="80" zoomScaleNormal="80" zoomScaleSheetLayoutView="80" workbookViewId="0">
      <selection activeCell="H170" sqref="H170"/>
    </sheetView>
  </sheetViews>
  <sheetFormatPr defaultRowHeight="13.2" x14ac:dyDescent="0.2"/>
  <cols>
    <col min="1" max="1" width="6.88671875" customWidth="1"/>
    <col min="2" max="4" width="5" customWidth="1"/>
    <col min="5" max="5" width="15.6640625" customWidth="1"/>
    <col min="6" max="8" width="5" customWidth="1"/>
    <col min="9" max="9" width="15.6640625" customWidth="1"/>
    <col min="10" max="12" width="5" customWidth="1"/>
    <col min="13" max="13" width="15.6640625" customWidth="1"/>
    <col min="14" max="16" width="5" customWidth="1"/>
    <col min="17" max="17" width="15.6640625" customWidth="1"/>
    <col min="18" max="20" width="5" customWidth="1"/>
    <col min="21" max="21" width="16.33203125" customWidth="1"/>
    <col min="22" max="22" width="5" customWidth="1"/>
    <col min="23" max="24" width="5" style="94" customWidth="1"/>
    <col min="25" max="25" width="16.33203125" style="94" customWidth="1"/>
    <col min="26" max="28" width="5" style="94" customWidth="1"/>
    <col min="29" max="29" width="16.33203125" style="94" customWidth="1"/>
    <col min="30" max="172" width="8.77734375" style="94"/>
  </cols>
  <sheetData>
    <row r="1" spans="1:180" ht="14.25" customHeight="1" thickTop="1" x14ac:dyDescent="0.2">
      <c r="A1" s="85" t="s">
        <v>33</v>
      </c>
      <c r="B1" s="434" t="s">
        <v>116</v>
      </c>
      <c r="C1" s="435"/>
      <c r="D1" s="436"/>
      <c r="E1" s="19" t="s">
        <v>126</v>
      </c>
      <c r="F1" s="437" t="s">
        <v>118</v>
      </c>
      <c r="G1" s="438"/>
      <c r="H1" s="439"/>
      <c r="I1" s="32" t="s">
        <v>126</v>
      </c>
      <c r="J1" s="440" t="s">
        <v>119</v>
      </c>
      <c r="K1" s="441"/>
      <c r="L1" s="442"/>
      <c r="M1" s="273" t="s">
        <v>127</v>
      </c>
      <c r="N1" s="443" t="s">
        <v>121</v>
      </c>
      <c r="O1" s="444"/>
      <c r="P1" s="445"/>
      <c r="Q1" s="34" t="s">
        <v>127</v>
      </c>
      <c r="R1" s="449" t="s">
        <v>122</v>
      </c>
      <c r="S1" s="450"/>
      <c r="T1" s="451"/>
      <c r="U1" s="275" t="s">
        <v>128</v>
      </c>
      <c r="V1" s="452" t="s">
        <v>124</v>
      </c>
      <c r="W1" s="453"/>
      <c r="X1" s="454"/>
      <c r="Y1" s="285" t="s">
        <v>129</v>
      </c>
      <c r="Z1" s="446"/>
      <c r="AA1" s="447"/>
      <c r="AB1" s="448"/>
      <c r="AC1" s="3"/>
      <c r="AD1" s="85"/>
      <c r="FQ1" s="94"/>
      <c r="FR1" s="94"/>
      <c r="FS1" s="94"/>
      <c r="FT1" s="94"/>
      <c r="FU1" s="94"/>
      <c r="FV1" s="94"/>
      <c r="FW1" s="94"/>
      <c r="FX1" s="94"/>
    </row>
    <row r="2" spans="1:180" ht="14.25" customHeight="1" x14ac:dyDescent="0.2">
      <c r="A2" s="86"/>
      <c r="B2" s="455" t="s">
        <v>117</v>
      </c>
      <c r="C2" s="456"/>
      <c r="D2" s="457"/>
      <c r="E2" s="18">
        <v>45019</v>
      </c>
      <c r="F2" s="458" t="s">
        <v>117</v>
      </c>
      <c r="G2" s="459"/>
      <c r="H2" s="460"/>
      <c r="I2" s="29">
        <v>45019</v>
      </c>
      <c r="J2" s="461" t="s">
        <v>120</v>
      </c>
      <c r="K2" s="462"/>
      <c r="L2" s="463"/>
      <c r="M2" s="274">
        <v>45020</v>
      </c>
      <c r="N2" s="464" t="s">
        <v>120</v>
      </c>
      <c r="O2" s="465"/>
      <c r="P2" s="466"/>
      <c r="Q2" s="33">
        <v>45020</v>
      </c>
      <c r="R2" s="470" t="s">
        <v>123</v>
      </c>
      <c r="S2" s="471"/>
      <c r="T2" s="472"/>
      <c r="U2" s="276">
        <v>45021</v>
      </c>
      <c r="V2" s="473" t="s">
        <v>125</v>
      </c>
      <c r="W2" s="474"/>
      <c r="X2" s="475"/>
      <c r="Y2" s="286">
        <v>45022</v>
      </c>
      <c r="Z2" s="467" t="s">
        <v>56</v>
      </c>
      <c r="AA2" s="468"/>
      <c r="AB2" s="469"/>
      <c r="AC2" s="4">
        <v>45023</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6" t="s">
        <v>2</v>
      </c>
      <c r="R3" s="25" t="s">
        <v>0</v>
      </c>
      <c r="S3" s="1" t="s">
        <v>1</v>
      </c>
      <c r="T3" s="191"/>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6"/>
      <c r="F4" s="25"/>
      <c r="G4" s="1"/>
      <c r="H4" s="2"/>
      <c r="I4" s="30"/>
      <c r="J4" s="5"/>
      <c r="K4" s="1"/>
      <c r="L4" s="2"/>
      <c r="M4" s="6"/>
      <c r="N4" s="25"/>
      <c r="O4" s="1"/>
      <c r="P4" s="2"/>
      <c r="Q4" s="7"/>
      <c r="R4" s="25"/>
      <c r="S4" s="1"/>
      <c r="T4" s="2"/>
      <c r="U4" s="30"/>
      <c r="V4" s="5"/>
      <c r="W4" s="1"/>
      <c r="X4" s="2"/>
      <c r="Y4" s="6"/>
      <c r="Z4" s="5"/>
      <c r="AA4" s="1"/>
      <c r="AB4" s="2"/>
      <c r="AC4" s="232"/>
      <c r="AD4" s="91">
        <v>1</v>
      </c>
      <c r="FQ4" s="94"/>
      <c r="FR4" s="94"/>
      <c r="FS4" s="94"/>
      <c r="FT4" s="94"/>
      <c r="FU4" s="94"/>
      <c r="FV4" s="94"/>
      <c r="FW4" s="94"/>
      <c r="FX4" s="94"/>
    </row>
    <row r="5" spans="1:180" s="15" customFormat="1" ht="30" customHeight="1" x14ac:dyDescent="0.2">
      <c r="A5" s="92">
        <v>2</v>
      </c>
      <c r="B5" s="11"/>
      <c r="C5" s="12"/>
      <c r="D5" s="10"/>
      <c r="E5" s="136"/>
      <c r="F5" s="26"/>
      <c r="G5" s="12"/>
      <c r="H5" s="10"/>
      <c r="I5" s="136"/>
      <c r="J5" s="11"/>
      <c r="K5" s="12"/>
      <c r="L5" s="10"/>
      <c r="M5" s="136"/>
      <c r="N5" s="26"/>
      <c r="O5" s="12"/>
      <c r="P5" s="10"/>
      <c r="Q5" s="136"/>
      <c r="R5" s="26"/>
      <c r="S5" s="12"/>
      <c r="T5" s="10"/>
      <c r="U5" s="136"/>
      <c r="V5" s="11"/>
      <c r="W5" s="12"/>
      <c r="X5" s="10"/>
      <c r="Y5" s="136"/>
      <c r="Z5" s="11"/>
      <c r="AA5" s="12"/>
      <c r="AB5" s="10"/>
      <c r="AC5" s="135"/>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6"/>
      <c r="F6" s="25"/>
      <c r="G6" s="1"/>
      <c r="H6" s="2"/>
      <c r="I6" s="137"/>
      <c r="J6" s="5"/>
      <c r="K6" s="1"/>
      <c r="L6" s="2"/>
      <c r="M6" s="7"/>
      <c r="N6" s="5"/>
      <c r="O6" s="1"/>
      <c r="P6" s="2"/>
      <c r="Q6" s="7"/>
      <c r="R6" s="25"/>
      <c r="S6" s="1"/>
      <c r="T6" s="2"/>
      <c r="U6" s="137"/>
      <c r="V6" s="5"/>
      <c r="W6" s="1"/>
      <c r="X6" s="2"/>
      <c r="Y6" s="7"/>
      <c r="Z6" s="5"/>
      <c r="AA6" s="1"/>
      <c r="AB6" s="2"/>
      <c r="AC6" s="139"/>
      <c r="AD6" s="91">
        <v>3</v>
      </c>
      <c r="FQ6" s="94"/>
      <c r="FR6" s="94"/>
      <c r="FS6" s="94"/>
      <c r="FT6" s="94"/>
      <c r="FU6" s="94"/>
      <c r="FV6" s="94"/>
      <c r="FW6" s="94"/>
      <c r="FX6" s="94"/>
    </row>
    <row r="7" spans="1:180" s="15" customFormat="1" ht="30" customHeight="1" x14ac:dyDescent="0.2">
      <c r="A7" s="92">
        <v>4</v>
      </c>
      <c r="B7" s="11"/>
      <c r="C7" s="12"/>
      <c r="D7" s="10"/>
      <c r="E7" s="14"/>
      <c r="F7" s="26"/>
      <c r="G7" s="12"/>
      <c r="H7" s="10"/>
      <c r="I7" s="14"/>
      <c r="J7" s="11"/>
      <c r="K7" s="12"/>
      <c r="L7" s="10"/>
      <c r="M7" s="14"/>
      <c r="N7" s="11"/>
      <c r="O7" s="12"/>
      <c r="P7" s="10"/>
      <c r="Q7" s="14"/>
      <c r="R7" s="26"/>
      <c r="S7" s="12"/>
      <c r="T7" s="10"/>
      <c r="U7" s="14"/>
      <c r="V7" s="11"/>
      <c r="W7" s="12"/>
      <c r="X7" s="10"/>
      <c r="Y7" s="14"/>
      <c r="Z7" s="11"/>
      <c r="AA7" s="12"/>
      <c r="AB7" s="10"/>
      <c r="AC7" s="140"/>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133"/>
      <c r="F8" s="25"/>
      <c r="G8" s="1"/>
      <c r="H8" s="2"/>
      <c r="I8" s="2"/>
      <c r="J8" s="5"/>
      <c r="K8" s="1"/>
      <c r="L8" s="2"/>
      <c r="M8" s="7"/>
      <c r="N8" s="25"/>
      <c r="O8" s="1"/>
      <c r="P8" s="2"/>
      <c r="Q8" s="133"/>
      <c r="R8" s="25"/>
      <c r="S8" s="1"/>
      <c r="T8" s="2"/>
      <c r="U8" s="2"/>
      <c r="V8" s="5"/>
      <c r="W8" s="1"/>
      <c r="X8" s="2"/>
      <c r="Y8" s="7"/>
      <c r="Z8" s="5"/>
      <c r="AA8" s="1"/>
      <c r="AB8" s="2"/>
      <c r="AC8" s="133"/>
      <c r="AD8" s="91">
        <v>5</v>
      </c>
      <c r="FQ8" s="94"/>
      <c r="FR8" s="94"/>
      <c r="FS8" s="94"/>
      <c r="FT8" s="94"/>
      <c r="FU8" s="94"/>
      <c r="FV8" s="94"/>
      <c r="FW8" s="94"/>
      <c r="FX8" s="94"/>
    </row>
    <row r="9" spans="1:180" s="15" customFormat="1" ht="30" customHeight="1" x14ac:dyDescent="0.2">
      <c r="A9" s="92">
        <v>6</v>
      </c>
      <c r="B9" s="11"/>
      <c r="C9" s="12"/>
      <c r="D9" s="10"/>
      <c r="E9" s="138"/>
      <c r="F9" s="26"/>
      <c r="G9" s="12"/>
      <c r="H9" s="10"/>
      <c r="I9" s="10"/>
      <c r="J9" s="11"/>
      <c r="K9" s="12"/>
      <c r="L9" s="10"/>
      <c r="M9" s="13"/>
      <c r="N9" s="26"/>
      <c r="O9" s="12"/>
      <c r="P9" s="10"/>
      <c r="Q9" s="13"/>
      <c r="R9" s="26"/>
      <c r="S9" s="12"/>
      <c r="T9" s="10"/>
      <c r="U9" s="10"/>
      <c r="V9" s="11"/>
      <c r="W9" s="12"/>
      <c r="X9" s="10"/>
      <c r="Y9" s="13"/>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9"/>
      <c r="J10" s="35"/>
      <c r="K10" s="36"/>
      <c r="L10" s="41"/>
      <c r="M10" s="37"/>
      <c r="N10" s="38"/>
      <c r="O10" s="36"/>
      <c r="P10" s="41"/>
      <c r="Q10" s="37"/>
      <c r="R10" s="38"/>
      <c r="S10" s="36"/>
      <c r="T10" s="41"/>
      <c r="U10" s="39"/>
      <c r="V10" s="35"/>
      <c r="W10" s="36"/>
      <c r="X10" s="41"/>
      <c r="Y10" s="37"/>
      <c r="Z10" s="35"/>
      <c r="AA10" s="36"/>
      <c r="AB10" s="41"/>
      <c r="AC10" s="134"/>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44"/>
      <c r="R11" s="52">
        <f>SUM(R4:R10)</f>
        <v>0</v>
      </c>
      <c r="S11" s="43">
        <f>SUM(S4:S10)</f>
        <v>0</v>
      </c>
      <c r="T11" s="51"/>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月曜日</v>
      </c>
      <c r="J12" s="277" t="str">
        <f>J1</f>
        <v>笛吹　次郎</v>
      </c>
      <c r="K12" s="278"/>
      <c r="L12" s="278"/>
      <c r="M12" s="279" t="str">
        <f>M1</f>
        <v>火曜日</v>
      </c>
      <c r="N12" s="49" t="str">
        <f>N1</f>
        <v>吉田　三郎</v>
      </c>
      <c r="O12" s="49"/>
      <c r="P12" s="49"/>
      <c r="Q12" s="243" t="str">
        <f>Q1</f>
        <v>火曜日</v>
      </c>
      <c r="R12" s="280" t="str">
        <f>R1</f>
        <v>富士　さくら</v>
      </c>
      <c r="S12" s="280"/>
      <c r="T12" s="280"/>
      <c r="U12" s="281" t="str">
        <f>U1</f>
        <v>水曜日</v>
      </c>
      <c r="V12" s="282" t="str">
        <f>V1</f>
        <v>大月　四郎</v>
      </c>
      <c r="W12" s="283"/>
      <c r="X12" s="283"/>
      <c r="Y12" s="284" t="str">
        <f>Y1</f>
        <v>木曜日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f>E2+7</f>
        <v>45026</v>
      </c>
      <c r="F13" s="23" t="str">
        <f>F2</f>
        <v>山梨中</v>
      </c>
      <c r="G13" s="23"/>
      <c r="H13" s="23"/>
      <c r="I13" s="4">
        <f>I2+7</f>
        <v>45026</v>
      </c>
      <c r="J13" s="24" t="str">
        <f>J2</f>
        <v>笛吹中</v>
      </c>
      <c r="K13" s="23"/>
      <c r="L13" s="23"/>
      <c r="M13" s="4">
        <f>M2+7</f>
        <v>45027</v>
      </c>
      <c r="N13" s="23" t="str">
        <f>N2</f>
        <v>笛吹中</v>
      </c>
      <c r="O13" s="23"/>
      <c r="P13" s="23"/>
      <c r="Q13" s="4">
        <f>Q2+7</f>
        <v>45027</v>
      </c>
      <c r="R13" s="23" t="str">
        <f>R2</f>
        <v>富士中</v>
      </c>
      <c r="S13" s="23"/>
      <c r="T13" s="23"/>
      <c r="U13" s="4">
        <f>U2+7</f>
        <v>45028</v>
      </c>
      <c r="V13" s="24" t="str">
        <f>V2</f>
        <v>大月中</v>
      </c>
      <c r="W13" s="23"/>
      <c r="X13" s="23"/>
      <c r="Y13" s="4">
        <f>Y2+7</f>
        <v>45029</v>
      </c>
      <c r="Z13" s="24" t="str">
        <f>Z2</f>
        <v>○○学校</v>
      </c>
      <c r="AA13" s="23"/>
      <c r="AB13" s="23"/>
      <c r="AC13" s="4">
        <f>AC2+7</f>
        <v>45030</v>
      </c>
      <c r="AD13" s="86"/>
      <c r="FQ13" s="94"/>
      <c r="FR13" s="94"/>
      <c r="FS13" s="94"/>
      <c r="FT13" s="94"/>
      <c r="FU13" s="94"/>
      <c r="FV13" s="94"/>
      <c r="FW13" s="94"/>
      <c r="FX13" s="94"/>
    </row>
    <row r="14" spans="1:180" x14ac:dyDescent="0.2">
      <c r="A14" s="91" t="s">
        <v>10</v>
      </c>
      <c r="B14" s="5" t="s">
        <v>0</v>
      </c>
      <c r="C14" s="1" t="s">
        <v>1</v>
      </c>
      <c r="D14" s="191"/>
      <c r="E14" s="6" t="s">
        <v>2</v>
      </c>
      <c r="F14" s="25" t="s">
        <v>0</v>
      </c>
      <c r="G14" s="1" t="s">
        <v>1</v>
      </c>
      <c r="H14" s="191"/>
      <c r="I14" s="2" t="s">
        <v>2</v>
      </c>
      <c r="J14" s="5" t="s">
        <v>0</v>
      </c>
      <c r="K14" s="1" t="s">
        <v>1</v>
      </c>
      <c r="L14" s="191"/>
      <c r="M14" s="6" t="s">
        <v>2</v>
      </c>
      <c r="N14" s="25" t="s">
        <v>0</v>
      </c>
      <c r="O14" s="1" t="s">
        <v>1</v>
      </c>
      <c r="P14" s="191"/>
      <c r="Q14" s="6" t="s">
        <v>2</v>
      </c>
      <c r="R14" s="25" t="s">
        <v>0</v>
      </c>
      <c r="S14" s="1" t="s">
        <v>1</v>
      </c>
      <c r="T14" s="191"/>
      <c r="U14" s="2" t="s">
        <v>2</v>
      </c>
      <c r="V14" s="5" t="s">
        <v>0</v>
      </c>
      <c r="W14" s="1" t="s">
        <v>1</v>
      </c>
      <c r="X14" s="191"/>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7"/>
      <c r="J15" s="5"/>
      <c r="K15" s="1"/>
      <c r="L15" s="2"/>
      <c r="M15" s="7"/>
      <c r="N15" s="25"/>
      <c r="O15" s="1"/>
      <c r="P15" s="2"/>
      <c r="Q15" s="7"/>
      <c r="R15" s="25"/>
      <c r="S15" s="1"/>
      <c r="T15" s="2"/>
      <c r="U15" s="7"/>
      <c r="V15" s="5"/>
      <c r="W15" s="1"/>
      <c r="X15" s="2"/>
      <c r="Y15" s="7"/>
      <c r="Z15" s="5"/>
      <c r="AA15" s="1"/>
      <c r="AB15" s="2"/>
      <c r="AC15" s="219" t="s">
        <v>95</v>
      </c>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14"/>
      <c r="J16" s="11"/>
      <c r="K16" s="12"/>
      <c r="L16" s="10"/>
      <c r="M16" s="14"/>
      <c r="N16" s="26"/>
      <c r="O16" s="12"/>
      <c r="P16" s="10"/>
      <c r="Q16" s="14"/>
      <c r="R16" s="26"/>
      <c r="S16" s="12"/>
      <c r="T16" s="10"/>
      <c r="U16" s="14"/>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7"/>
      <c r="R17" s="25"/>
      <c r="S17" s="1"/>
      <c r="T17" s="2"/>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14"/>
      <c r="R18" s="26"/>
      <c r="S18" s="12"/>
      <c r="T18" s="10"/>
      <c r="U18" s="31"/>
      <c r="V18" s="11"/>
      <c r="W18" s="12"/>
      <c r="X18" s="10"/>
      <c r="Y18" s="14"/>
      <c r="Z18" s="11"/>
      <c r="AA18" s="10"/>
      <c r="AB18" s="10"/>
      <c r="AC18" s="13"/>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30"/>
      <c r="J19" s="5"/>
      <c r="K19" s="1"/>
      <c r="L19" s="2"/>
      <c r="M19" s="7"/>
      <c r="N19" s="25"/>
      <c r="O19" s="1"/>
      <c r="P19" s="2"/>
      <c r="Q19" s="7"/>
      <c r="R19" s="25"/>
      <c r="S19" s="1"/>
      <c r="T19" s="2"/>
      <c r="U19" s="30"/>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14"/>
      <c r="R20" s="26"/>
      <c r="S20" s="12"/>
      <c r="T20" s="10"/>
      <c r="U20" s="31"/>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7"/>
      <c r="R21" s="38"/>
      <c r="S21" s="36"/>
      <c r="T21" s="41"/>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44"/>
      <c r="R22" s="52">
        <f>SUM(R15:R21)</f>
        <v>0</v>
      </c>
      <c r="S22" s="43">
        <f>SUM(S15:S21)</f>
        <v>0</v>
      </c>
      <c r="T22" s="51"/>
      <c r="U22" s="51"/>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6" t="s">
        <v>34</v>
      </c>
      <c r="B23" s="16" t="str">
        <f>$B$1</f>
        <v>山梨　太郎</v>
      </c>
      <c r="C23" s="17"/>
      <c r="D23" s="17"/>
      <c r="E23" s="45" t="str">
        <f>E12</f>
        <v>月曜日</v>
      </c>
      <c r="F23" s="46" t="str">
        <f>F12</f>
        <v>甲州　花子</v>
      </c>
      <c r="G23" s="46"/>
      <c r="H23" s="46"/>
      <c r="I23" s="47" t="str">
        <f>I12</f>
        <v>月曜日</v>
      </c>
      <c r="J23" s="277" t="str">
        <f>J12</f>
        <v>笛吹　次郎</v>
      </c>
      <c r="K23" s="278"/>
      <c r="L23" s="278"/>
      <c r="M23" s="279" t="str">
        <f>M12</f>
        <v>火曜日</v>
      </c>
      <c r="N23" s="49" t="str">
        <f>N12</f>
        <v>吉田　三郎</v>
      </c>
      <c r="O23" s="49"/>
      <c r="P23" s="49"/>
      <c r="Q23" s="243" t="str">
        <f>Q12</f>
        <v>火曜日</v>
      </c>
      <c r="R23" s="280" t="str">
        <f>R12</f>
        <v>富士　さくら</v>
      </c>
      <c r="S23" s="280"/>
      <c r="T23" s="280"/>
      <c r="U23" s="281" t="str">
        <f>U12</f>
        <v>水曜日</v>
      </c>
      <c r="V23" s="282" t="str">
        <f>V12</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B13</f>
        <v>山梨中</v>
      </c>
      <c r="C24" s="22"/>
      <c r="D24" s="22"/>
      <c r="E24" s="4">
        <f>E13+7</f>
        <v>45033</v>
      </c>
      <c r="F24" s="23" t="str">
        <f>F13</f>
        <v>山梨中</v>
      </c>
      <c r="G24" s="23"/>
      <c r="H24" s="23"/>
      <c r="I24" s="4">
        <f>I13+7</f>
        <v>45033</v>
      </c>
      <c r="J24" s="24" t="str">
        <f>J13</f>
        <v>笛吹中</v>
      </c>
      <c r="K24" s="23"/>
      <c r="L24" s="23"/>
      <c r="M24" s="4">
        <f>M13+7</f>
        <v>45034</v>
      </c>
      <c r="N24" s="23" t="str">
        <f>N13</f>
        <v>笛吹中</v>
      </c>
      <c r="O24" s="23"/>
      <c r="P24" s="23"/>
      <c r="Q24" s="4">
        <f>Q13+7</f>
        <v>45034</v>
      </c>
      <c r="R24" s="23" t="str">
        <f>R13</f>
        <v>富士中</v>
      </c>
      <c r="S24" s="23"/>
      <c r="T24" s="23"/>
      <c r="U24" s="4">
        <f>U13+7</f>
        <v>45035</v>
      </c>
      <c r="V24" s="24" t="str">
        <f>V13</f>
        <v>大月中</v>
      </c>
      <c r="W24" s="23"/>
      <c r="X24" s="23"/>
      <c r="Y24" s="4">
        <f>Y13+7</f>
        <v>45036</v>
      </c>
      <c r="Z24" s="24" t="str">
        <f>Z2</f>
        <v>○○学校</v>
      </c>
      <c r="AA24" s="23"/>
      <c r="AB24" s="23"/>
      <c r="AC24" s="4">
        <f>AC13+7</f>
        <v>45037</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52</v>
      </c>
      <c r="I25" s="2" t="s">
        <v>2</v>
      </c>
      <c r="J25" s="5" t="s">
        <v>0</v>
      </c>
      <c r="K25" s="1" t="s">
        <v>1</v>
      </c>
      <c r="L25" s="191" t="s">
        <v>52</v>
      </c>
      <c r="M25" s="6" t="s">
        <v>2</v>
      </c>
      <c r="N25" s="25" t="s">
        <v>0</v>
      </c>
      <c r="O25" s="1" t="s">
        <v>1</v>
      </c>
      <c r="P25" s="191" t="s">
        <v>52</v>
      </c>
      <c r="Q25" s="6" t="s">
        <v>2</v>
      </c>
      <c r="R25" s="25" t="s">
        <v>0</v>
      </c>
      <c r="S25" s="1" t="s">
        <v>1</v>
      </c>
      <c r="T25" s="191" t="s">
        <v>52</v>
      </c>
      <c r="U25" s="2" t="s">
        <v>2</v>
      </c>
      <c r="V25" s="5" t="s">
        <v>0</v>
      </c>
      <c r="W25" s="1" t="s">
        <v>1</v>
      </c>
      <c r="X25" s="191" t="s">
        <v>52</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7"/>
      <c r="R26" s="25"/>
      <c r="S26" s="1"/>
      <c r="T26" s="2"/>
      <c r="U26" s="30"/>
      <c r="V26" s="5"/>
      <c r="W26" s="1"/>
      <c r="X26" s="2"/>
      <c r="Y26" s="7"/>
      <c r="Z26" s="5"/>
      <c r="AA26" s="1"/>
      <c r="AB26" s="2"/>
      <c r="AC26" s="220" t="s">
        <v>104</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14"/>
      <c r="R27" s="26"/>
      <c r="S27" s="12"/>
      <c r="T27" s="10"/>
      <c r="U27" s="31"/>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7"/>
      <c r="R28" s="2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14"/>
      <c r="R29" s="26"/>
      <c r="S29" s="12"/>
      <c r="T29" s="10"/>
      <c r="U29" s="31"/>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7"/>
      <c r="R30" s="25"/>
      <c r="S30" s="1"/>
      <c r="T30" s="2"/>
      <c r="U30" s="30"/>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31"/>
      <c r="J31" s="11"/>
      <c r="K31" s="12"/>
      <c r="L31" s="10"/>
      <c r="M31" s="13"/>
      <c r="N31" s="26"/>
      <c r="O31" s="12"/>
      <c r="P31" s="10"/>
      <c r="Q31" s="14"/>
      <c r="R31" s="26"/>
      <c r="S31" s="12"/>
      <c r="T31" s="10"/>
      <c r="U31" s="31"/>
      <c r="V31" s="11"/>
      <c r="W31" s="12"/>
      <c r="X31" s="10"/>
      <c r="Y31" s="13"/>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7"/>
      <c r="J32" s="35"/>
      <c r="K32" s="36"/>
      <c r="L32" s="41"/>
      <c r="M32" s="37"/>
      <c r="N32" s="38"/>
      <c r="O32" s="36"/>
      <c r="P32" s="41"/>
      <c r="Q32" s="37"/>
      <c r="R32" s="38"/>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28"/>
      <c r="N33" s="9">
        <f>SUM(N26:N32)</f>
        <v>0</v>
      </c>
      <c r="O33" s="8">
        <f>SUM(O26:O32)</f>
        <v>0</v>
      </c>
      <c r="P33" s="20"/>
      <c r="Q33" s="20"/>
      <c r="R33" s="223">
        <f>SUM(R26:R32)</f>
        <v>0</v>
      </c>
      <c r="S33" s="8">
        <f>SUM(S26:S32)</f>
        <v>0</v>
      </c>
      <c r="T33" s="20"/>
      <c r="U33" s="20"/>
      <c r="V33" s="27">
        <f>SUM(V26:V32)</f>
        <v>0</v>
      </c>
      <c r="W33" s="8">
        <f>SUM(W26:W32)</f>
        <v>0</v>
      </c>
      <c r="X33" s="20"/>
      <c r="Y33" s="28"/>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35</v>
      </c>
      <c r="B34" s="126" t="str">
        <f>$B$1</f>
        <v>山梨　太郎</v>
      </c>
      <c r="C34" s="127"/>
      <c r="D34" s="127"/>
      <c r="E34" s="19" t="s">
        <v>110</v>
      </c>
      <c r="F34" s="53" t="str">
        <f>F23</f>
        <v>甲州　花子</v>
      </c>
      <c r="G34" s="53"/>
      <c r="H34" s="53"/>
      <c r="I34" s="32" t="str">
        <f>I23</f>
        <v>月曜日</v>
      </c>
      <c r="J34" s="287" t="str">
        <f>J23</f>
        <v>笛吹　次郎</v>
      </c>
      <c r="K34" s="288"/>
      <c r="L34" s="288"/>
      <c r="M34" s="273" t="str">
        <f>M23</f>
        <v>火曜日</v>
      </c>
      <c r="N34" s="128" t="str">
        <f>N23</f>
        <v>吉田　三郎</v>
      </c>
      <c r="O34" s="128"/>
      <c r="P34" s="128"/>
      <c r="Q34" s="129" t="str">
        <f>Q23</f>
        <v>火曜日</v>
      </c>
      <c r="R34" s="289" t="str">
        <f>R23</f>
        <v>富士　さくら</v>
      </c>
      <c r="S34" s="289"/>
      <c r="T34" s="289"/>
      <c r="U34" s="275"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f>E24+7</f>
        <v>45040</v>
      </c>
      <c r="F35" s="23" t="str">
        <f>F24</f>
        <v>山梨中</v>
      </c>
      <c r="G35" s="23"/>
      <c r="H35" s="23"/>
      <c r="I35" s="4">
        <f>I24+7</f>
        <v>45040</v>
      </c>
      <c r="J35" s="24" t="str">
        <f>J24</f>
        <v>笛吹中</v>
      </c>
      <c r="K35" s="23"/>
      <c r="L35" s="23"/>
      <c r="M35" s="4">
        <f>M24+7</f>
        <v>45041</v>
      </c>
      <c r="N35" s="23" t="str">
        <f>N24</f>
        <v>笛吹中</v>
      </c>
      <c r="O35" s="23"/>
      <c r="P35" s="23"/>
      <c r="Q35" s="4">
        <f>Q24+7</f>
        <v>45041</v>
      </c>
      <c r="R35" s="23" t="str">
        <f>R24</f>
        <v>富士中</v>
      </c>
      <c r="S35" s="23"/>
      <c r="T35" s="23"/>
      <c r="U35" s="4">
        <f>U24+7</f>
        <v>45042</v>
      </c>
      <c r="V35" s="24" t="str">
        <f>V24</f>
        <v>大月中</v>
      </c>
      <c r="W35" s="23"/>
      <c r="X35" s="23"/>
      <c r="Y35" s="4">
        <f>Y24+7</f>
        <v>45043</v>
      </c>
      <c r="Z35" s="24" t="str">
        <f>Z2</f>
        <v>○○学校</v>
      </c>
      <c r="AA35" s="23"/>
      <c r="AB35" s="23"/>
      <c r="AC35" s="4">
        <f>AC24+7</f>
        <v>45044</v>
      </c>
      <c r="AD35" s="86"/>
      <c r="FQ35" s="94"/>
      <c r="FR35" s="94"/>
      <c r="FS35" s="94"/>
      <c r="FT35" s="94"/>
      <c r="FU35" s="94"/>
      <c r="FV35" s="94"/>
      <c r="FW35" s="94"/>
      <c r="FX35" s="94"/>
    </row>
    <row r="36" spans="1:180" ht="14.25" customHeight="1" x14ac:dyDescent="0.2">
      <c r="A36" s="91" t="s">
        <v>10</v>
      </c>
      <c r="B36" s="5" t="s">
        <v>0</v>
      </c>
      <c r="C36" s="1" t="s">
        <v>1</v>
      </c>
      <c r="D36" s="191" t="s">
        <v>52</v>
      </c>
      <c r="E36" s="6" t="s">
        <v>2</v>
      </c>
      <c r="F36" s="25" t="s">
        <v>0</v>
      </c>
      <c r="G36" s="1" t="s">
        <v>1</v>
      </c>
      <c r="H36" s="191" t="s">
        <v>52</v>
      </c>
      <c r="I36" s="2" t="s">
        <v>2</v>
      </c>
      <c r="J36" s="5" t="s">
        <v>0</v>
      </c>
      <c r="K36" s="1" t="s">
        <v>1</v>
      </c>
      <c r="L36" s="191" t="s">
        <v>49</v>
      </c>
      <c r="M36" s="6" t="s">
        <v>2</v>
      </c>
      <c r="N36" s="25" t="s">
        <v>0</v>
      </c>
      <c r="O36" s="1" t="s">
        <v>1</v>
      </c>
      <c r="P36" s="191" t="s">
        <v>49</v>
      </c>
      <c r="Q36" s="2" t="s">
        <v>2</v>
      </c>
      <c r="R36" s="5" t="s">
        <v>0</v>
      </c>
      <c r="S36" s="1" t="s">
        <v>1</v>
      </c>
      <c r="T36" s="191" t="s">
        <v>52</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1"/>
      <c r="E37" s="93"/>
      <c r="F37" s="5"/>
      <c r="G37" s="1"/>
      <c r="H37" s="1"/>
      <c r="I37" s="93"/>
      <c r="J37" s="5"/>
      <c r="K37" s="1"/>
      <c r="L37" s="1"/>
      <c r="M37" s="186"/>
      <c r="N37" s="5"/>
      <c r="O37" s="1"/>
      <c r="P37" s="1"/>
      <c r="Q37" s="228"/>
      <c r="R37" s="5"/>
      <c r="S37" s="1"/>
      <c r="T37" s="1"/>
      <c r="U37" s="93"/>
      <c r="V37" s="5"/>
      <c r="W37" s="1"/>
      <c r="X37" s="1"/>
      <c r="Y37" s="186"/>
      <c r="Z37" s="5"/>
      <c r="AA37" s="1"/>
      <c r="AB37" s="1"/>
      <c r="AC37" s="236"/>
      <c r="AD37" s="91">
        <v>1</v>
      </c>
      <c r="FQ37" s="94"/>
      <c r="FR37" s="94"/>
      <c r="FS37" s="94"/>
      <c r="FT37" s="94"/>
      <c r="FU37" s="94"/>
      <c r="FV37" s="94"/>
      <c r="FW37" s="94"/>
      <c r="FX37" s="94"/>
    </row>
    <row r="38" spans="1:180" s="15" customFormat="1" ht="30" customHeight="1" x14ac:dyDescent="0.2">
      <c r="A38" s="92">
        <v>2</v>
      </c>
      <c r="B38" s="11"/>
      <c r="C38" s="12"/>
      <c r="D38" s="12"/>
      <c r="E38" s="14"/>
      <c r="F38" s="11"/>
      <c r="G38" s="12"/>
      <c r="H38" s="12"/>
      <c r="I38" s="14"/>
      <c r="J38" s="11"/>
      <c r="K38" s="12"/>
      <c r="L38" s="12"/>
      <c r="M38" s="14"/>
      <c r="N38" s="11"/>
      <c r="O38" s="12"/>
      <c r="P38" s="12"/>
      <c r="Q38" s="13"/>
      <c r="R38" s="11"/>
      <c r="S38" s="12"/>
      <c r="T38" s="12"/>
      <c r="U38" s="14"/>
      <c r="V38" s="11"/>
      <c r="W38" s="12"/>
      <c r="X38" s="12"/>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1"/>
      <c r="E39" s="7"/>
      <c r="F39" s="5"/>
      <c r="G39" s="1"/>
      <c r="H39" s="1"/>
      <c r="I39" s="7"/>
      <c r="J39" s="5"/>
      <c r="K39" s="1"/>
      <c r="L39" s="1"/>
      <c r="M39" s="7"/>
      <c r="N39" s="5"/>
      <c r="O39" s="1"/>
      <c r="P39" s="1"/>
      <c r="Q39" s="7"/>
      <c r="R39" s="5"/>
      <c r="S39" s="1"/>
      <c r="T39" s="1"/>
      <c r="U39" s="7"/>
      <c r="V39" s="5"/>
      <c r="W39" s="1"/>
      <c r="X39" s="1"/>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2"/>
      <c r="E40" s="14"/>
      <c r="F40" s="11"/>
      <c r="G40" s="12"/>
      <c r="H40" s="12"/>
      <c r="I40" s="14"/>
      <c r="J40" s="11"/>
      <c r="K40" s="12"/>
      <c r="L40" s="12"/>
      <c r="M40" s="14"/>
      <c r="N40" s="11"/>
      <c r="O40" s="12"/>
      <c r="P40" s="12"/>
      <c r="Q40" s="14"/>
      <c r="R40" s="11"/>
      <c r="S40" s="12"/>
      <c r="T40" s="12"/>
      <c r="U40" s="14"/>
      <c r="V40" s="11"/>
      <c r="W40" s="12"/>
      <c r="X40" s="12"/>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1"/>
      <c r="E41" s="7"/>
      <c r="F41" s="5"/>
      <c r="G41" s="1"/>
      <c r="H41" s="1"/>
      <c r="I41" s="7"/>
      <c r="J41" s="5"/>
      <c r="K41" s="1"/>
      <c r="L41" s="1"/>
      <c r="M41" s="7"/>
      <c r="N41" s="5"/>
      <c r="O41" s="1"/>
      <c r="P41" s="1"/>
      <c r="Q41" s="7"/>
      <c r="R41" s="5"/>
      <c r="S41" s="1"/>
      <c r="T41" s="1"/>
      <c r="U41" s="7"/>
      <c r="V41" s="5"/>
      <c r="W41" s="1"/>
      <c r="X41" s="1"/>
      <c r="Y41" s="7"/>
      <c r="Z41" s="5"/>
      <c r="AA41" s="1"/>
      <c r="AB41" s="1"/>
      <c r="AC41" s="222" t="s">
        <v>106</v>
      </c>
      <c r="AD41" s="91">
        <v>5</v>
      </c>
      <c r="FQ41" s="94"/>
      <c r="FR41" s="94"/>
      <c r="FS41" s="94"/>
      <c r="FT41" s="94"/>
      <c r="FU41" s="94"/>
      <c r="FV41" s="94"/>
      <c r="FW41" s="94"/>
      <c r="FX41" s="94"/>
    </row>
    <row r="42" spans="1:180" s="15" customFormat="1" ht="30" customHeight="1" x14ac:dyDescent="0.2">
      <c r="A42" s="92">
        <v>6</v>
      </c>
      <c r="B42" s="11"/>
      <c r="C42" s="12"/>
      <c r="D42" s="12"/>
      <c r="E42" s="13"/>
      <c r="F42" s="11"/>
      <c r="G42" s="12"/>
      <c r="H42" s="12"/>
      <c r="I42" s="13"/>
      <c r="J42" s="11"/>
      <c r="K42" s="12"/>
      <c r="L42" s="12"/>
      <c r="M42" s="13"/>
      <c r="N42" s="11"/>
      <c r="O42" s="12"/>
      <c r="P42" s="12"/>
      <c r="Q42" s="13"/>
      <c r="R42" s="11"/>
      <c r="S42" s="12"/>
      <c r="T42" s="12"/>
      <c r="U42" s="13"/>
      <c r="V42" s="11"/>
      <c r="W42" s="12"/>
      <c r="X42" s="12"/>
      <c r="Y42" s="13"/>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36"/>
      <c r="E43" s="37"/>
      <c r="F43" s="35"/>
      <c r="G43" s="36"/>
      <c r="H43" s="36"/>
      <c r="I43" s="37"/>
      <c r="J43" s="35"/>
      <c r="K43" s="36"/>
      <c r="L43" s="36"/>
      <c r="M43" s="37"/>
      <c r="N43" s="35"/>
      <c r="O43" s="36"/>
      <c r="P43" s="36"/>
      <c r="Q43" s="37"/>
      <c r="R43" s="35"/>
      <c r="S43" s="36"/>
      <c r="T43" s="36"/>
      <c r="U43" s="37"/>
      <c r="V43" s="35"/>
      <c r="W43" s="36"/>
      <c r="X43" s="36"/>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223">
        <f>SUM(R37:R43)</f>
        <v>0</v>
      </c>
      <c r="S44" s="43">
        <f>SUM(S37:S43)</f>
        <v>0</v>
      </c>
      <c r="T44" s="51"/>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36</v>
      </c>
      <c r="B45" s="16" t="str">
        <f>$B$1</f>
        <v>山梨　太郎</v>
      </c>
      <c r="C45" s="17"/>
      <c r="D45" s="17"/>
      <c r="E45" s="45" t="str">
        <f>E34</f>
        <v>〇曜日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129" t="str">
        <f>Q34</f>
        <v>火曜日</v>
      </c>
      <c r="R45" s="280" t="str">
        <f>R34</f>
        <v>富士　さくら</v>
      </c>
      <c r="S45" s="280"/>
      <c r="T45" s="280"/>
      <c r="U45" s="281"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f>E35+7</f>
        <v>45047</v>
      </c>
      <c r="F46" s="23" t="str">
        <f>F35</f>
        <v>山梨中</v>
      </c>
      <c r="G46" s="23"/>
      <c r="H46" s="23"/>
      <c r="I46" s="4">
        <f>I35+7</f>
        <v>45047</v>
      </c>
      <c r="J46" s="24" t="str">
        <f>J35</f>
        <v>笛吹中</v>
      </c>
      <c r="K46" s="23"/>
      <c r="L46" s="23"/>
      <c r="M46" s="4">
        <f>M35+7</f>
        <v>45048</v>
      </c>
      <c r="N46" s="23" t="str">
        <f>N35</f>
        <v>笛吹中</v>
      </c>
      <c r="O46" s="23"/>
      <c r="P46" s="23"/>
      <c r="Q46" s="4">
        <f>Q35+7</f>
        <v>45048</v>
      </c>
      <c r="R46" s="23" t="str">
        <f>R35</f>
        <v>富士中</v>
      </c>
      <c r="S46" s="23"/>
      <c r="T46" s="23"/>
      <c r="U46" s="4">
        <f>U35+7</f>
        <v>45049</v>
      </c>
      <c r="V46" s="24" t="str">
        <f>V35</f>
        <v>大月中</v>
      </c>
      <c r="W46" s="23"/>
      <c r="X46" s="23"/>
      <c r="Y46" s="4">
        <f>Y35+7</f>
        <v>45050</v>
      </c>
      <c r="Z46" s="24" t="str">
        <f>Z2</f>
        <v>○○学校</v>
      </c>
      <c r="AA46" s="23"/>
      <c r="AB46" s="23"/>
      <c r="AC46" s="4">
        <f>AC35+7</f>
        <v>45051</v>
      </c>
      <c r="AD46" s="86"/>
      <c r="FQ46" s="94"/>
      <c r="FR46" s="94"/>
      <c r="FS46" s="94"/>
      <c r="FT46" s="94"/>
      <c r="FU46" s="94"/>
      <c r="FV46" s="94"/>
      <c r="FW46" s="94"/>
      <c r="FX46" s="94"/>
    </row>
    <row r="47" spans="1:180" ht="15" customHeight="1" x14ac:dyDescent="0.2">
      <c r="A47" s="91" t="s">
        <v>10</v>
      </c>
      <c r="B47" s="5" t="s">
        <v>0</v>
      </c>
      <c r="C47" s="1" t="s">
        <v>1</v>
      </c>
      <c r="D47" s="191"/>
      <c r="E47" s="6" t="s">
        <v>2</v>
      </c>
      <c r="F47" s="25" t="s">
        <v>0</v>
      </c>
      <c r="G47" s="1" t="s">
        <v>1</v>
      </c>
      <c r="H47" s="191"/>
      <c r="I47" s="2" t="s">
        <v>2</v>
      </c>
      <c r="J47" s="5" t="s">
        <v>0</v>
      </c>
      <c r="K47" s="1" t="s">
        <v>1</v>
      </c>
      <c r="L47" s="191"/>
      <c r="M47" s="6" t="s">
        <v>2</v>
      </c>
      <c r="N47" s="25" t="s">
        <v>0</v>
      </c>
      <c r="O47" s="1" t="s">
        <v>1</v>
      </c>
      <c r="P47" s="191" t="s">
        <v>49</v>
      </c>
      <c r="Q47" s="2" t="s">
        <v>2</v>
      </c>
      <c r="R47" s="5" t="s">
        <v>0</v>
      </c>
      <c r="S47" s="1" t="s">
        <v>1</v>
      </c>
      <c r="T47" s="191"/>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186"/>
      <c r="F48" s="5"/>
      <c r="G48" s="1"/>
      <c r="H48" s="2"/>
      <c r="I48" s="186"/>
      <c r="J48" s="5"/>
      <c r="K48" s="1"/>
      <c r="L48" s="2"/>
      <c r="M48" s="186"/>
      <c r="N48" s="5"/>
      <c r="O48" s="1"/>
      <c r="P48" s="2"/>
      <c r="Q48" s="186"/>
      <c r="R48" s="5"/>
      <c r="S48" s="1"/>
      <c r="T48" s="2"/>
      <c r="U48" s="186"/>
      <c r="V48" s="5"/>
      <c r="W48" s="1"/>
      <c r="X48" s="2"/>
      <c r="Y48" s="186"/>
      <c r="Z48" s="54"/>
      <c r="AA48" s="55"/>
      <c r="AB48" s="105"/>
      <c r="AC48" s="187" t="s">
        <v>105</v>
      </c>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14"/>
      <c r="R49" s="11"/>
      <c r="S49" s="12"/>
      <c r="T49" s="10"/>
      <c r="U49" s="14"/>
      <c r="V49" s="11"/>
      <c r="W49" s="12"/>
      <c r="X49" s="10"/>
      <c r="Y49" s="14"/>
      <c r="Z49" s="57"/>
      <c r="AA49" s="58"/>
      <c r="AB49" s="90"/>
      <c r="AC49" s="60"/>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7"/>
      <c r="R50" s="5"/>
      <c r="S50" s="1"/>
      <c r="T50" s="2"/>
      <c r="U50" s="7"/>
      <c r="V50" s="5"/>
      <c r="W50" s="1"/>
      <c r="X50" s="2"/>
      <c r="Y50" s="7"/>
      <c r="Z50" s="54"/>
      <c r="AA50" s="55"/>
      <c r="AB50" s="105"/>
      <c r="AC50" s="235"/>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4"/>
      <c r="J51" s="11"/>
      <c r="K51" s="12"/>
      <c r="L51" s="10"/>
      <c r="M51" s="14"/>
      <c r="N51" s="11"/>
      <c r="O51" s="12"/>
      <c r="P51" s="10"/>
      <c r="Q51" s="14"/>
      <c r="R51" s="11"/>
      <c r="S51" s="12"/>
      <c r="T51" s="10"/>
      <c r="U51" s="14"/>
      <c r="V51" s="11"/>
      <c r="W51" s="12"/>
      <c r="X51" s="10"/>
      <c r="Y51" s="14"/>
      <c r="Z51" s="57"/>
      <c r="AA51" s="58"/>
      <c r="AB51" s="90"/>
      <c r="AC51" s="60"/>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7"/>
      <c r="R52" s="5"/>
      <c r="S52" s="1"/>
      <c r="T52" s="2"/>
      <c r="U52" s="7"/>
      <c r="V52" s="5"/>
      <c r="W52" s="1"/>
      <c r="X52" s="2"/>
      <c r="Y52" s="7"/>
      <c r="Z52" s="54"/>
      <c r="AA52" s="55"/>
      <c r="AB52" s="105"/>
      <c r="AC52" s="235"/>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3"/>
      <c r="J53" s="11"/>
      <c r="K53" s="12"/>
      <c r="L53" s="10"/>
      <c r="M53" s="13"/>
      <c r="N53" s="11"/>
      <c r="O53" s="12"/>
      <c r="P53" s="10"/>
      <c r="Q53" s="13"/>
      <c r="R53" s="11"/>
      <c r="S53" s="12"/>
      <c r="T53" s="10"/>
      <c r="U53" s="13"/>
      <c r="V53" s="11"/>
      <c r="W53" s="12"/>
      <c r="X53" s="10"/>
      <c r="Y53" s="13"/>
      <c r="Z53" s="57"/>
      <c r="AA53" s="58"/>
      <c r="AB53" s="90"/>
      <c r="AC53" s="238"/>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5"/>
      <c r="G54" s="1"/>
      <c r="H54" s="2"/>
      <c r="I54" s="7"/>
      <c r="J54" s="35"/>
      <c r="K54" s="36"/>
      <c r="L54" s="41"/>
      <c r="M54" s="37"/>
      <c r="N54" s="35"/>
      <c r="O54" s="36"/>
      <c r="P54" s="41"/>
      <c r="Q54" s="37"/>
      <c r="R54" s="5"/>
      <c r="S54" s="1"/>
      <c r="T54" s="2"/>
      <c r="U54" s="7"/>
      <c r="V54" s="35"/>
      <c r="W54" s="36"/>
      <c r="X54" s="41"/>
      <c r="Y54" s="37"/>
      <c r="Z54" s="61"/>
      <c r="AA54" s="62"/>
      <c r="AB54" s="106"/>
      <c r="AC54" s="13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72">
        <f>SUM(R48:R54)</f>
        <v>0</v>
      </c>
      <c r="S55" s="43">
        <f>SUM(S48:S54)</f>
        <v>0</v>
      </c>
      <c r="T55" s="51"/>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37</v>
      </c>
      <c r="B56" s="16" t="str">
        <f>$B$1</f>
        <v>山梨　太郎</v>
      </c>
      <c r="C56" s="17"/>
      <c r="D56" s="17"/>
      <c r="E56" s="45" t="str">
        <f>E45</f>
        <v>〇曜日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292" t="str">
        <f>R45</f>
        <v>富士　さくら</v>
      </c>
      <c r="S56" s="280"/>
      <c r="T56" s="280"/>
      <c r="U56" s="281"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f>E46+7</f>
        <v>45054</v>
      </c>
      <c r="F57" s="23" t="str">
        <f>F46</f>
        <v>山梨中</v>
      </c>
      <c r="G57" s="23"/>
      <c r="H57" s="23"/>
      <c r="I57" s="4">
        <f>I46+7</f>
        <v>45054</v>
      </c>
      <c r="J57" s="24" t="str">
        <f>J46</f>
        <v>笛吹中</v>
      </c>
      <c r="K57" s="23"/>
      <c r="L57" s="23"/>
      <c r="M57" s="4">
        <f>M46+7</f>
        <v>45055</v>
      </c>
      <c r="N57" s="23" t="str">
        <f>N46</f>
        <v>笛吹中</v>
      </c>
      <c r="O57" s="23"/>
      <c r="P57" s="23"/>
      <c r="Q57" s="4">
        <f>Q46+7</f>
        <v>45055</v>
      </c>
      <c r="R57" s="23" t="str">
        <f>R46</f>
        <v>富士中</v>
      </c>
      <c r="S57" s="23"/>
      <c r="T57" s="23"/>
      <c r="U57" s="4">
        <f>U46+7</f>
        <v>45056</v>
      </c>
      <c r="V57" s="24" t="str">
        <f>V46</f>
        <v>大月中</v>
      </c>
      <c r="W57" s="23"/>
      <c r="X57" s="23"/>
      <c r="Y57" s="4">
        <f>Y46+7</f>
        <v>45057</v>
      </c>
      <c r="Z57" s="24" t="str">
        <f>Z2</f>
        <v>○○学校</v>
      </c>
      <c r="AA57" s="23"/>
      <c r="AB57" s="23"/>
      <c r="AC57" s="4">
        <f>AC46+7</f>
        <v>45058</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52</v>
      </c>
      <c r="I58" s="2" t="s">
        <v>2</v>
      </c>
      <c r="J58" s="5" t="s">
        <v>0</v>
      </c>
      <c r="K58" s="1" t="s">
        <v>1</v>
      </c>
      <c r="L58" s="191" t="s">
        <v>52</v>
      </c>
      <c r="M58" s="6" t="s">
        <v>2</v>
      </c>
      <c r="N58" s="25" t="s">
        <v>0</v>
      </c>
      <c r="O58" s="1" t="s">
        <v>1</v>
      </c>
      <c r="P58" s="191" t="s">
        <v>52</v>
      </c>
      <c r="Q58" s="2" t="s">
        <v>2</v>
      </c>
      <c r="R58" s="5" t="s">
        <v>0</v>
      </c>
      <c r="S58" s="1" t="s">
        <v>1</v>
      </c>
      <c r="T58" s="191" t="s">
        <v>52</v>
      </c>
      <c r="U58" s="2" t="s">
        <v>2</v>
      </c>
      <c r="V58" s="5" t="s">
        <v>0</v>
      </c>
      <c r="W58" s="1" t="s">
        <v>1</v>
      </c>
      <c r="X58" s="191" t="s">
        <v>52</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2"/>
      <c r="U59" s="30"/>
      <c r="V59" s="5"/>
      <c r="W59" s="1"/>
      <c r="X59" s="2"/>
      <c r="Y59" s="7"/>
      <c r="Z59" s="5"/>
      <c r="AA59" s="1"/>
      <c r="AB59" s="2"/>
      <c r="AC59" s="219" t="s">
        <v>95</v>
      </c>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0"/>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2"/>
      <c r="U61" s="7"/>
      <c r="V61" s="5"/>
      <c r="W61" s="1"/>
      <c r="X61" s="2"/>
      <c r="Y61" s="7"/>
      <c r="Z61" s="5"/>
      <c r="AA61" s="1"/>
      <c r="AB61" s="2"/>
      <c r="AC61" s="6"/>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46"/>
      <c r="L62" s="10"/>
      <c r="M62" s="14"/>
      <c r="N62" s="26"/>
      <c r="O62" s="12"/>
      <c r="P62" s="10"/>
      <c r="Q62" s="31"/>
      <c r="R62" s="11"/>
      <c r="S62" s="12"/>
      <c r="T62" s="10"/>
      <c r="U62" s="31"/>
      <c r="V62" s="11"/>
      <c r="W62" s="146"/>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30"/>
      <c r="J63" s="5"/>
      <c r="K63" s="1"/>
      <c r="L63" s="2"/>
      <c r="M63" s="7"/>
      <c r="N63" s="25"/>
      <c r="O63" s="1"/>
      <c r="P63" s="2"/>
      <c r="Q63" s="30"/>
      <c r="R63" s="5"/>
      <c r="S63" s="1"/>
      <c r="T63" s="2"/>
      <c r="U63" s="30"/>
      <c r="V63" s="5"/>
      <c r="W63" s="1"/>
      <c r="X63" s="2"/>
      <c r="Y63" s="7"/>
      <c r="Z63" s="5"/>
      <c r="AA63" s="1"/>
      <c r="AB63" s="2"/>
      <c r="AC63" s="6"/>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10"/>
      <c r="R64" s="11"/>
      <c r="S64" s="12"/>
      <c r="T64" s="10"/>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223">
        <f>SUM(R59:R65)</f>
        <v>0</v>
      </c>
      <c r="S66" s="43">
        <f>SUM(S59:S65)</f>
        <v>0</v>
      </c>
      <c r="T66" s="51"/>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〇曜日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292" t="str">
        <f>R56</f>
        <v>富士　さくら</v>
      </c>
      <c r="S67" s="280"/>
      <c r="T67" s="280"/>
      <c r="U67" s="281" t="str">
        <f>U56</f>
        <v>水曜日</v>
      </c>
      <c r="V67" s="282" t="str">
        <f>V56</f>
        <v>大月　四郎</v>
      </c>
      <c r="W67" s="283"/>
      <c r="X67" s="283"/>
      <c r="Y67" s="284" t="str">
        <f>Y56</f>
        <v>木曜日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f>E57+7</f>
        <v>45061</v>
      </c>
      <c r="F68" s="23" t="str">
        <f>F57</f>
        <v>山梨中</v>
      </c>
      <c r="G68" s="23"/>
      <c r="H68" s="23"/>
      <c r="I68" s="4">
        <f>I57+7</f>
        <v>45061</v>
      </c>
      <c r="J68" s="24" t="str">
        <f>J57</f>
        <v>笛吹中</v>
      </c>
      <c r="K68" s="23"/>
      <c r="L68" s="23"/>
      <c r="M68" s="4">
        <f>M57+7</f>
        <v>45062</v>
      </c>
      <c r="N68" s="23" t="str">
        <f>N57</f>
        <v>笛吹中</v>
      </c>
      <c r="O68" s="23"/>
      <c r="P68" s="23"/>
      <c r="Q68" s="4">
        <f>Q57+7</f>
        <v>45062</v>
      </c>
      <c r="R68" s="23" t="str">
        <f>R57</f>
        <v>富士中</v>
      </c>
      <c r="S68" s="23"/>
      <c r="T68" s="23"/>
      <c r="U68" s="4">
        <f>U57+7</f>
        <v>45063</v>
      </c>
      <c r="V68" s="24" t="str">
        <f>V57</f>
        <v>大月中</v>
      </c>
      <c r="W68" s="23"/>
      <c r="X68" s="23"/>
      <c r="Y68" s="4">
        <f>Y57+7</f>
        <v>45064</v>
      </c>
      <c r="Z68" s="24" t="str">
        <f>Z2</f>
        <v>○○学校</v>
      </c>
      <c r="AA68" s="23"/>
      <c r="AB68" s="23"/>
      <c r="AC68" s="4">
        <f>AC57+7</f>
        <v>45065</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2"/>
      <c r="U70" s="30"/>
      <c r="V70" s="5"/>
      <c r="W70" s="1"/>
      <c r="X70" s="2"/>
      <c r="Y70" s="7"/>
      <c r="Z70" s="5"/>
      <c r="AA70" s="1"/>
      <c r="AB70" s="2"/>
      <c r="AC70" s="220" t="s">
        <v>96</v>
      </c>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31"/>
      <c r="V71" s="11"/>
      <c r="W71" s="12"/>
      <c r="X71" s="10"/>
      <c r="Y71" s="14"/>
      <c r="Z71" s="11"/>
      <c r="AA71" s="12"/>
      <c r="AB71" s="10"/>
      <c r="AC71" s="14"/>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7"/>
      <c r="R72" s="2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31"/>
      <c r="V73" s="11"/>
      <c r="W73" s="12"/>
      <c r="X73" s="10"/>
      <c r="Y73" s="14"/>
      <c r="Z73" s="11"/>
      <c r="AA73" s="12"/>
      <c r="AB73" s="10"/>
      <c r="AC73" s="13"/>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30"/>
      <c r="J74" s="5"/>
      <c r="K74" s="1"/>
      <c r="L74" s="2"/>
      <c r="M74" s="7"/>
      <c r="N74" s="25"/>
      <c r="O74" s="1"/>
      <c r="P74" s="2"/>
      <c r="Q74" s="142"/>
      <c r="R74" s="25"/>
      <c r="S74" s="1"/>
      <c r="T74" s="2"/>
      <c r="U74" s="30"/>
      <c r="V74" s="5"/>
      <c r="W74" s="1"/>
      <c r="X74" s="2"/>
      <c r="Y74" s="7"/>
      <c r="Z74" s="5"/>
      <c r="AA74" s="1"/>
      <c r="AB74" s="2"/>
      <c r="AC74" s="7"/>
      <c r="AD74" s="91">
        <v>5</v>
      </c>
      <c r="FQ74" s="94"/>
      <c r="FR74" s="94"/>
      <c r="FS74" s="94"/>
      <c r="FT74" s="94"/>
      <c r="FU74" s="94"/>
      <c r="FV74" s="94"/>
      <c r="FW74" s="94"/>
      <c r="FX74" s="94"/>
    </row>
    <row r="75" spans="1:180" s="15" customFormat="1" ht="30" customHeight="1" x14ac:dyDescent="0.2">
      <c r="A75" s="92">
        <v>6</v>
      </c>
      <c r="B75" s="11"/>
      <c r="C75" s="12"/>
      <c r="D75" s="10"/>
      <c r="E75" s="13"/>
      <c r="F75" s="26"/>
      <c r="G75" s="12"/>
      <c r="H75" s="10"/>
      <c r="I75" s="31"/>
      <c r="J75" s="11"/>
      <c r="K75" s="12"/>
      <c r="L75" s="10"/>
      <c r="M75" s="13"/>
      <c r="N75" s="26"/>
      <c r="O75" s="12"/>
      <c r="P75" s="10"/>
      <c r="Q75" s="14"/>
      <c r="R75" s="26"/>
      <c r="S75" s="12"/>
      <c r="T75" s="10"/>
      <c r="U75" s="31"/>
      <c r="V75" s="11"/>
      <c r="W75" s="12"/>
      <c r="X75" s="10"/>
      <c r="Y75" s="13"/>
      <c r="Z75" s="11"/>
      <c r="AA75" s="12"/>
      <c r="AB75" s="10"/>
      <c r="AC75" s="14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7"/>
      <c r="R76" s="38"/>
      <c r="S76" s="36"/>
      <c r="T76" s="41"/>
      <c r="U76" s="37"/>
      <c r="V76" s="35"/>
      <c r="W76" s="36"/>
      <c r="X76" s="41"/>
      <c r="Y76" s="37"/>
      <c r="Z76" s="35"/>
      <c r="AA76" s="36"/>
      <c r="AB76" s="41"/>
      <c r="AC76" s="144"/>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52">
        <f>SUM(F70:F76)</f>
        <v>0</v>
      </c>
      <c r="G77" s="43">
        <f>SUM(G70:G76)</f>
        <v>0</v>
      </c>
      <c r="H77" s="51"/>
      <c r="I77" s="51"/>
      <c r="J77" s="42">
        <f>SUM(J70:J76)</f>
        <v>0</v>
      </c>
      <c r="K77" s="43">
        <f>SUM(K70:K76)</f>
        <v>0</v>
      </c>
      <c r="L77" s="51"/>
      <c r="M77" s="44"/>
      <c r="N77" s="52">
        <f>SUM(N70:N76)</f>
        <v>0</v>
      </c>
      <c r="O77" s="43">
        <f>SUM(O70:O76)</f>
        <v>0</v>
      </c>
      <c r="P77" s="51"/>
      <c r="Q77" s="51"/>
      <c r="R77" s="223">
        <f>SUM(R70:R76)</f>
        <v>0</v>
      </c>
      <c r="S77" s="43">
        <f>SUM(S70:S76)</f>
        <v>0</v>
      </c>
      <c r="T77" s="51"/>
      <c r="U77" s="51"/>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45" t="str">
        <f>E67</f>
        <v>〇曜日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292" t="str">
        <f>R67</f>
        <v>富士　さくら</v>
      </c>
      <c r="S78" s="280"/>
      <c r="T78" s="280"/>
      <c r="U78" s="281"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f>E68+7</f>
        <v>45068</v>
      </c>
      <c r="F79" s="23" t="str">
        <f>F68</f>
        <v>山梨中</v>
      </c>
      <c r="G79" s="23"/>
      <c r="H79" s="23"/>
      <c r="I79" s="4">
        <f>I68+7</f>
        <v>45068</v>
      </c>
      <c r="J79" s="24" t="str">
        <f>J68</f>
        <v>笛吹中</v>
      </c>
      <c r="K79" s="23"/>
      <c r="L79" s="23"/>
      <c r="M79" s="4">
        <f>M68+7</f>
        <v>45069</v>
      </c>
      <c r="N79" s="23" t="str">
        <f>N68</f>
        <v>笛吹中</v>
      </c>
      <c r="O79" s="23"/>
      <c r="P79" s="23"/>
      <c r="Q79" s="4">
        <f>Q68+7</f>
        <v>45069</v>
      </c>
      <c r="R79" s="23" t="str">
        <f>R68</f>
        <v>富士中</v>
      </c>
      <c r="S79" s="23"/>
      <c r="T79" s="23"/>
      <c r="U79" s="4">
        <f>U68+7</f>
        <v>45070</v>
      </c>
      <c r="V79" s="24" t="str">
        <f>V68</f>
        <v>大月中</v>
      </c>
      <c r="W79" s="23"/>
      <c r="X79" s="23"/>
      <c r="Y79" s="4">
        <f>Y68+7</f>
        <v>45071</v>
      </c>
      <c r="Z79" s="24" t="str">
        <f>Z2</f>
        <v>○○学校</v>
      </c>
      <c r="AA79" s="23"/>
      <c r="AB79" s="23"/>
      <c r="AC79" s="4">
        <f>AC68+7</f>
        <v>45072</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52</v>
      </c>
      <c r="I80" s="2" t="s">
        <v>2</v>
      </c>
      <c r="J80" s="5" t="s">
        <v>0</v>
      </c>
      <c r="K80" s="1" t="s">
        <v>1</v>
      </c>
      <c r="L80" s="191" t="s">
        <v>49</v>
      </c>
      <c r="M80" s="6" t="s">
        <v>2</v>
      </c>
      <c r="N80" s="25" t="s">
        <v>0</v>
      </c>
      <c r="O80" s="1" t="s">
        <v>1</v>
      </c>
      <c r="P80" s="191" t="s">
        <v>49</v>
      </c>
      <c r="Q80" s="6" t="s">
        <v>2</v>
      </c>
      <c r="R80" s="25" t="s">
        <v>0</v>
      </c>
      <c r="S80" s="1" t="s">
        <v>1</v>
      </c>
      <c r="T80" s="191" t="s">
        <v>52</v>
      </c>
      <c r="U80" s="2" t="s">
        <v>2</v>
      </c>
      <c r="V80" s="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25"/>
      <c r="G81" s="1"/>
      <c r="H81" s="2"/>
      <c r="I81" s="30"/>
      <c r="J81" s="5"/>
      <c r="K81" s="1"/>
      <c r="L81" s="2"/>
      <c r="M81" s="7"/>
      <c r="N81" s="25"/>
      <c r="O81" s="1"/>
      <c r="P81" s="2"/>
      <c r="Q81" s="7"/>
      <c r="R81" s="25"/>
      <c r="S81" s="1"/>
      <c r="T81" s="2"/>
      <c r="U81" s="30"/>
      <c r="V81" s="5"/>
      <c r="W81" s="1"/>
      <c r="X81" s="2"/>
      <c r="Y81" s="7"/>
      <c r="Z81" s="5"/>
      <c r="AA81" s="1"/>
      <c r="AB81" s="2"/>
      <c r="AC81" s="221" t="s">
        <v>102</v>
      </c>
      <c r="AD81" s="91">
        <v>1</v>
      </c>
      <c r="FQ81" s="94"/>
      <c r="FR81" s="94"/>
      <c r="FS81" s="94"/>
      <c r="FT81" s="94"/>
      <c r="FU81" s="94"/>
      <c r="FV81" s="94"/>
      <c r="FW81" s="94"/>
      <c r="FX81" s="94"/>
    </row>
    <row r="82" spans="1:180" s="15" customFormat="1" ht="30" customHeight="1" x14ac:dyDescent="0.2">
      <c r="A82" s="92">
        <v>2</v>
      </c>
      <c r="B82" s="11"/>
      <c r="C82" s="12"/>
      <c r="D82" s="10"/>
      <c r="E82" s="14"/>
      <c r="F82" s="26"/>
      <c r="G82" s="12"/>
      <c r="H82" s="10"/>
      <c r="I82" s="31"/>
      <c r="J82" s="11"/>
      <c r="K82" s="12"/>
      <c r="L82" s="10"/>
      <c r="M82" s="14"/>
      <c r="N82" s="26"/>
      <c r="O82" s="12"/>
      <c r="P82" s="10"/>
      <c r="Q82" s="31"/>
      <c r="R82" s="11"/>
      <c r="S82" s="12"/>
      <c r="T82" s="10"/>
      <c r="U82" s="31"/>
      <c r="V82" s="11"/>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25"/>
      <c r="G83" s="1"/>
      <c r="H83" s="2"/>
      <c r="I83" s="7"/>
      <c r="J83" s="5"/>
      <c r="K83" s="1"/>
      <c r="L83" s="2"/>
      <c r="M83" s="7"/>
      <c r="N83" s="25"/>
      <c r="O83" s="1"/>
      <c r="P83" s="2"/>
      <c r="Q83" s="7"/>
      <c r="R83" s="25"/>
      <c r="S83" s="1"/>
      <c r="T83" s="2"/>
      <c r="U83" s="7"/>
      <c r="V83" s="5"/>
      <c r="W83" s="1"/>
      <c r="X83" s="2"/>
      <c r="Y83" s="7"/>
      <c r="Z83" s="5"/>
      <c r="AA83" s="1"/>
      <c r="AB83" s="2"/>
      <c r="AC83" s="6"/>
      <c r="AD83" s="91">
        <v>3</v>
      </c>
      <c r="FQ83" s="94"/>
      <c r="FR83" s="94"/>
      <c r="FS83" s="94"/>
      <c r="FT83" s="94"/>
      <c r="FU83" s="94"/>
      <c r="FV83" s="94"/>
      <c r="FW83" s="94"/>
      <c r="FX83" s="94"/>
    </row>
    <row r="84" spans="1:180" s="15" customFormat="1" ht="30" customHeight="1" x14ac:dyDescent="0.2">
      <c r="A84" s="92">
        <v>4</v>
      </c>
      <c r="B84" s="11"/>
      <c r="C84" s="12"/>
      <c r="D84" s="10"/>
      <c r="E84" s="14"/>
      <c r="F84" s="26"/>
      <c r="G84" s="12"/>
      <c r="H84" s="10"/>
      <c r="I84" s="31"/>
      <c r="J84" s="11"/>
      <c r="K84" s="12"/>
      <c r="L84" s="10"/>
      <c r="M84" s="14"/>
      <c r="N84" s="26"/>
      <c r="O84" s="12"/>
      <c r="P84" s="10"/>
      <c r="Q84" s="31"/>
      <c r="R84" s="11"/>
      <c r="S84" s="12"/>
      <c r="T84" s="10"/>
      <c r="U84" s="31"/>
      <c r="V84" s="11"/>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25"/>
      <c r="G85" s="1"/>
      <c r="H85" s="2"/>
      <c r="I85" s="30"/>
      <c r="J85" s="5"/>
      <c r="K85" s="1"/>
      <c r="L85" s="2"/>
      <c r="M85" s="7"/>
      <c r="N85" s="25"/>
      <c r="O85" s="1"/>
      <c r="P85" s="2"/>
      <c r="Q85" s="142"/>
      <c r="R85" s="25"/>
      <c r="S85" s="1"/>
      <c r="T85" s="2"/>
      <c r="U85" s="30"/>
      <c r="V85" s="5"/>
      <c r="W85" s="1"/>
      <c r="X85" s="2"/>
      <c r="Y85" s="7"/>
      <c r="Z85" s="5"/>
      <c r="AA85" s="1"/>
      <c r="AB85" s="2"/>
      <c r="AC85" s="236"/>
      <c r="AD85" s="91">
        <v>5</v>
      </c>
      <c r="FQ85" s="94"/>
      <c r="FR85" s="94"/>
      <c r="FS85" s="94"/>
      <c r="FT85" s="94"/>
      <c r="FU85" s="94"/>
      <c r="FV85" s="94"/>
      <c r="FW85" s="94"/>
      <c r="FX85" s="94"/>
    </row>
    <row r="86" spans="1:180" s="15" customFormat="1" ht="30" customHeight="1" x14ac:dyDescent="0.2">
      <c r="A86" s="92">
        <v>6</v>
      </c>
      <c r="B86" s="11"/>
      <c r="C86" s="12"/>
      <c r="D86" s="10"/>
      <c r="E86" s="14"/>
      <c r="F86" s="26"/>
      <c r="G86" s="12"/>
      <c r="H86" s="10"/>
      <c r="I86" s="10"/>
      <c r="J86" s="11"/>
      <c r="K86" s="12"/>
      <c r="L86" s="10"/>
      <c r="M86" s="13"/>
      <c r="N86" s="26"/>
      <c r="O86" s="12"/>
      <c r="P86" s="10"/>
      <c r="Q86" s="31"/>
      <c r="R86" s="11"/>
      <c r="S86" s="12"/>
      <c r="T86" s="10"/>
      <c r="U86" s="10"/>
      <c r="V86" s="11"/>
      <c r="W86" s="12"/>
      <c r="X86" s="10"/>
      <c r="Y86" s="13"/>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8"/>
      <c r="G87" s="36"/>
      <c r="H87" s="41"/>
      <c r="I87" s="39"/>
      <c r="J87" s="35"/>
      <c r="K87" s="36"/>
      <c r="L87" s="41"/>
      <c r="M87" s="37"/>
      <c r="N87" s="38"/>
      <c r="O87" s="36"/>
      <c r="P87" s="41"/>
      <c r="Q87" s="37"/>
      <c r="R87" s="38"/>
      <c r="S87" s="36"/>
      <c r="T87" s="41"/>
      <c r="U87" s="39"/>
      <c r="V87" s="35"/>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223">
        <f>SUM(R81:R87)</f>
        <v>0</v>
      </c>
      <c r="S88" s="43">
        <f>SUM(S81:S87)</f>
        <v>0</v>
      </c>
      <c r="T88" s="51"/>
      <c r="U88" s="51"/>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〇曜日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129" t="str">
        <f>Q78</f>
        <v>火曜日</v>
      </c>
      <c r="R89" s="280" t="str">
        <f>R78</f>
        <v>富士　さくら</v>
      </c>
      <c r="S89" s="280"/>
      <c r="T89" s="280"/>
      <c r="U89" s="281"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f>E79+7</f>
        <v>45075</v>
      </c>
      <c r="F90" s="23" t="str">
        <f>F79</f>
        <v>山梨中</v>
      </c>
      <c r="G90" s="23"/>
      <c r="H90" s="23"/>
      <c r="I90" s="4">
        <f>I79+7</f>
        <v>45075</v>
      </c>
      <c r="J90" s="24" t="str">
        <f>J79</f>
        <v>笛吹中</v>
      </c>
      <c r="K90" s="23"/>
      <c r="L90" s="23"/>
      <c r="M90" s="4">
        <f>M79+7</f>
        <v>45076</v>
      </c>
      <c r="N90" s="23" t="str">
        <f>N79</f>
        <v>笛吹中</v>
      </c>
      <c r="O90" s="23"/>
      <c r="P90" s="23"/>
      <c r="Q90" s="4">
        <f>Q79+7</f>
        <v>45076</v>
      </c>
      <c r="R90" s="23" t="str">
        <f>R79</f>
        <v>富士中</v>
      </c>
      <c r="S90" s="23"/>
      <c r="T90" s="23"/>
      <c r="U90" s="4">
        <f>U79+7</f>
        <v>45077</v>
      </c>
      <c r="V90" s="24" t="str">
        <f>V79</f>
        <v>大月中</v>
      </c>
      <c r="W90" s="23"/>
      <c r="X90" s="23"/>
      <c r="Y90" s="4">
        <f>Y79+7</f>
        <v>45078</v>
      </c>
      <c r="Z90" s="24" t="str">
        <f>Z2</f>
        <v>○○学校</v>
      </c>
      <c r="AA90" s="23"/>
      <c r="AB90" s="23"/>
      <c r="AC90" s="4">
        <f>AC79+7</f>
        <v>45079</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52</v>
      </c>
      <c r="I91" s="2" t="s">
        <v>2</v>
      </c>
      <c r="J91" s="5" t="s">
        <v>0</v>
      </c>
      <c r="K91" s="1" t="s">
        <v>1</v>
      </c>
      <c r="L91" s="191" t="s">
        <v>52</v>
      </c>
      <c r="M91" s="6" t="s">
        <v>2</v>
      </c>
      <c r="N91" s="25" t="s">
        <v>0</v>
      </c>
      <c r="O91" s="1" t="s">
        <v>1</v>
      </c>
      <c r="P91" s="191" t="s">
        <v>49</v>
      </c>
      <c r="Q91" s="2" t="s">
        <v>2</v>
      </c>
      <c r="R91" s="5" t="s">
        <v>0</v>
      </c>
      <c r="S91" s="1" t="s">
        <v>1</v>
      </c>
      <c r="T91" s="191" t="s">
        <v>52</v>
      </c>
      <c r="U91" s="2" t="s">
        <v>2</v>
      </c>
      <c r="V91" s="5" t="s">
        <v>0</v>
      </c>
      <c r="W91" s="1" t="s">
        <v>1</v>
      </c>
      <c r="X91" s="191" t="s">
        <v>52</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7"/>
      <c r="R92" s="25"/>
      <c r="S92" s="1"/>
      <c r="T92" s="2"/>
      <c r="U92" s="30"/>
      <c r="V92" s="5"/>
      <c r="W92" s="1"/>
      <c r="X92" s="2"/>
      <c r="Y92" s="7"/>
      <c r="Z92" s="5"/>
      <c r="AA92" s="1"/>
      <c r="AB92" s="2"/>
      <c r="AC92" s="219" t="s">
        <v>95</v>
      </c>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31"/>
      <c r="V93" s="11"/>
      <c r="W93" s="12"/>
      <c r="X93" s="10"/>
      <c r="Y93" s="14"/>
      <c r="Z93" s="11"/>
      <c r="AA93" s="12"/>
      <c r="AB93" s="10"/>
      <c r="AC93" s="13"/>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7"/>
      <c r="R94" s="25"/>
      <c r="S94" s="1"/>
      <c r="T94" s="2"/>
      <c r="U94" s="7"/>
      <c r="V94" s="5"/>
      <c r="W94" s="1"/>
      <c r="X94" s="2"/>
      <c r="Y94" s="7"/>
      <c r="Z94" s="5"/>
      <c r="AA94" s="1"/>
      <c r="AB94" s="2"/>
      <c r="AC94" s="6"/>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31"/>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30"/>
      <c r="J96" s="5"/>
      <c r="K96" s="1"/>
      <c r="L96" s="2"/>
      <c r="M96" s="7"/>
      <c r="N96" s="25"/>
      <c r="O96" s="1"/>
      <c r="P96" s="2"/>
      <c r="Q96" s="142"/>
      <c r="R96" s="25"/>
      <c r="S96" s="1"/>
      <c r="T96" s="2"/>
      <c r="U96" s="30"/>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7"/>
      <c r="F97" s="26"/>
      <c r="G97" s="12"/>
      <c r="H97" s="10"/>
      <c r="I97" s="31"/>
      <c r="J97" s="11"/>
      <c r="K97" s="12"/>
      <c r="L97" s="10"/>
      <c r="M97" s="13"/>
      <c r="N97" s="26"/>
      <c r="O97" s="12"/>
      <c r="P97" s="10"/>
      <c r="Q97" s="14"/>
      <c r="R97" s="26"/>
      <c r="S97" s="12"/>
      <c r="T97" s="10"/>
      <c r="U97" s="31"/>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7"/>
      <c r="R98" s="38"/>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223">
        <f>SUM(R92:R98)</f>
        <v>0</v>
      </c>
      <c r="S99" s="43">
        <f>SUM(S92:S98)</f>
        <v>0</v>
      </c>
      <c r="T99" s="51"/>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〇曜日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129" t="str">
        <f>Q89</f>
        <v>火曜日</v>
      </c>
      <c r="R100" s="280" t="str">
        <f>R89</f>
        <v>富士　さくら</v>
      </c>
      <c r="S100" s="280"/>
      <c r="T100" s="280"/>
      <c r="U100" s="281" t="str">
        <f>U89</f>
        <v>水曜日</v>
      </c>
      <c r="V100" s="282" t="str">
        <f>V89</f>
        <v>大月　四郎</v>
      </c>
      <c r="W100" s="283"/>
      <c r="X100" s="283"/>
      <c r="Y100" s="284" t="str">
        <f>Y89</f>
        <v>木曜日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f>E90+7</f>
        <v>45082</v>
      </c>
      <c r="F101" s="23" t="str">
        <f>F90</f>
        <v>山梨中</v>
      </c>
      <c r="G101" s="23"/>
      <c r="H101" s="23"/>
      <c r="I101" s="4">
        <f>I90+7</f>
        <v>45082</v>
      </c>
      <c r="J101" s="24" t="str">
        <f>J90</f>
        <v>笛吹中</v>
      </c>
      <c r="K101" s="23"/>
      <c r="L101" s="23"/>
      <c r="M101" s="4">
        <f>M90+7</f>
        <v>45083</v>
      </c>
      <c r="N101" s="23" t="str">
        <f>N90</f>
        <v>笛吹中</v>
      </c>
      <c r="O101" s="23"/>
      <c r="P101" s="23"/>
      <c r="Q101" s="4">
        <f>Q90+7</f>
        <v>45083</v>
      </c>
      <c r="R101" s="23" t="str">
        <f>R90</f>
        <v>富士中</v>
      </c>
      <c r="S101" s="23"/>
      <c r="T101" s="23"/>
      <c r="U101" s="4">
        <f>U90+7</f>
        <v>45084</v>
      </c>
      <c r="V101" s="24" t="str">
        <f>V90</f>
        <v>大月中</v>
      </c>
      <c r="W101" s="23"/>
      <c r="X101" s="23"/>
      <c r="Y101" s="4">
        <f>Y90+7</f>
        <v>45085</v>
      </c>
      <c r="Z101" s="24" t="str">
        <f>Z2</f>
        <v>○○学校</v>
      </c>
      <c r="AA101" s="23"/>
      <c r="AB101" s="23"/>
      <c r="AC101" s="4">
        <f>AC90+7</f>
        <v>45086</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52</v>
      </c>
      <c r="I102" s="2" t="s">
        <v>2</v>
      </c>
      <c r="J102" s="5" t="s">
        <v>0</v>
      </c>
      <c r="K102" s="1" t="s">
        <v>1</v>
      </c>
      <c r="L102" s="191" t="s">
        <v>49</v>
      </c>
      <c r="M102" s="6" t="s">
        <v>2</v>
      </c>
      <c r="N102" s="25" t="s">
        <v>0</v>
      </c>
      <c r="O102" s="1" t="s">
        <v>1</v>
      </c>
      <c r="P102" s="191" t="s">
        <v>49</v>
      </c>
      <c r="Q102" s="6" t="s">
        <v>2</v>
      </c>
      <c r="R102" s="25" t="s">
        <v>0</v>
      </c>
      <c r="S102" s="1" t="s">
        <v>1</v>
      </c>
      <c r="T102" s="191" t="s">
        <v>52</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2"/>
      <c r="U103" s="30"/>
      <c r="V103" s="5"/>
      <c r="W103" s="1"/>
      <c r="X103" s="2"/>
      <c r="Y103" s="7"/>
      <c r="Z103" s="5"/>
      <c r="AA103" s="1"/>
      <c r="AB103" s="2"/>
      <c r="AC103" s="220" t="s">
        <v>96</v>
      </c>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31"/>
      <c r="V104" s="11"/>
      <c r="W104" s="12"/>
      <c r="X104" s="10"/>
      <c r="Y104" s="14"/>
      <c r="Z104" s="11"/>
      <c r="AA104" s="12"/>
      <c r="AB104" s="10"/>
      <c r="AC104" s="14"/>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7"/>
      <c r="R105" s="2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14"/>
      <c r="R106" s="26"/>
      <c r="S106" s="12"/>
      <c r="T106" s="10"/>
      <c r="U106" s="31"/>
      <c r="V106" s="11"/>
      <c r="W106" s="12"/>
      <c r="X106" s="10"/>
      <c r="Y106" s="14"/>
      <c r="Z106" s="11"/>
      <c r="AA106" s="12"/>
      <c r="AB106" s="10"/>
      <c r="AC106" s="14"/>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30"/>
      <c r="J107" s="5"/>
      <c r="K107" s="1"/>
      <c r="L107" s="2"/>
      <c r="M107" s="7"/>
      <c r="N107" s="25"/>
      <c r="O107" s="1"/>
      <c r="P107" s="2"/>
      <c r="Q107" s="142"/>
      <c r="R107" s="25"/>
      <c r="S107" s="1"/>
      <c r="T107" s="2"/>
      <c r="U107" s="30"/>
      <c r="V107" s="5"/>
      <c r="W107" s="1"/>
      <c r="X107" s="2"/>
      <c r="Y107" s="7"/>
      <c r="Z107" s="5"/>
      <c r="AA107" s="1"/>
      <c r="AB107" s="2"/>
      <c r="AC107" s="7"/>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31"/>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7"/>
      <c r="R109" s="38"/>
      <c r="S109" s="36"/>
      <c r="T109" s="41"/>
      <c r="U109" s="37"/>
      <c r="V109" s="35"/>
      <c r="W109" s="36"/>
      <c r="X109" s="41"/>
      <c r="Y109" s="37"/>
      <c r="Z109" s="35"/>
      <c r="AA109" s="36"/>
      <c r="AB109" s="41"/>
      <c r="AC109" s="37"/>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223">
        <f>SUM(R103:R109)</f>
        <v>0</v>
      </c>
      <c r="S110" s="43">
        <f>SUM(S103:S109)</f>
        <v>0</v>
      </c>
      <c r="T110" s="51"/>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〇曜日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292" t="str">
        <f>R100</f>
        <v>富士　さくら</v>
      </c>
      <c r="S111" s="280"/>
      <c r="T111" s="280"/>
      <c r="U111" s="281" t="str">
        <f>U100</f>
        <v>水曜日</v>
      </c>
      <c r="V111" s="282" t="str">
        <f>V100</f>
        <v>大月　四郎</v>
      </c>
      <c r="W111" s="283"/>
      <c r="X111" s="283"/>
      <c r="Y111" s="284" t="str">
        <f>Y100</f>
        <v>木曜日</v>
      </c>
      <c r="Z111" s="159"/>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f>E101+7</f>
        <v>45089</v>
      </c>
      <c r="F112" s="23" t="str">
        <f>F101</f>
        <v>山梨中</v>
      </c>
      <c r="G112" s="23"/>
      <c r="H112" s="23"/>
      <c r="I112" s="4">
        <f>I101+7</f>
        <v>45089</v>
      </c>
      <c r="J112" s="24" t="str">
        <f>J101</f>
        <v>笛吹中</v>
      </c>
      <c r="K112" s="23"/>
      <c r="L112" s="23"/>
      <c r="M112" s="4">
        <f>M101+7</f>
        <v>45090</v>
      </c>
      <c r="N112" s="23" t="str">
        <f>N101</f>
        <v>笛吹中</v>
      </c>
      <c r="O112" s="23"/>
      <c r="P112" s="23"/>
      <c r="Q112" s="4">
        <f>Q101+7</f>
        <v>45090</v>
      </c>
      <c r="R112" s="23" t="str">
        <f>R101</f>
        <v>富士中</v>
      </c>
      <c r="S112" s="23"/>
      <c r="T112" s="23"/>
      <c r="U112" s="4">
        <f>U101+7</f>
        <v>45091</v>
      </c>
      <c r="V112" s="24" t="str">
        <f>V101</f>
        <v>大月中</v>
      </c>
      <c r="W112" s="23"/>
      <c r="X112" s="23"/>
      <c r="Y112" s="4">
        <f>Y101+7</f>
        <v>45092</v>
      </c>
      <c r="Z112" s="24" t="str">
        <f>Z2</f>
        <v>○○学校</v>
      </c>
      <c r="AA112" s="23"/>
      <c r="AB112" s="23"/>
      <c r="AC112" s="4">
        <f>AC101+7</f>
        <v>45093</v>
      </c>
      <c r="AD112" s="86"/>
      <c r="FQ112" s="94"/>
      <c r="FR112" s="94"/>
      <c r="FS112" s="94"/>
      <c r="FT112" s="94"/>
      <c r="FU112" s="94"/>
      <c r="FV112" s="94"/>
      <c r="FW112" s="94"/>
      <c r="FX112" s="94"/>
    </row>
    <row r="113" spans="1:180" ht="15" customHeight="1" x14ac:dyDescent="0.2">
      <c r="A113" s="91" t="s">
        <v>10</v>
      </c>
      <c r="B113" s="5" t="s">
        <v>0</v>
      </c>
      <c r="C113" s="1" t="s">
        <v>1</v>
      </c>
      <c r="D113" s="191"/>
      <c r="E113" s="6" t="s">
        <v>2</v>
      </c>
      <c r="F113" s="25" t="s">
        <v>0</v>
      </c>
      <c r="G113" s="1" t="s">
        <v>1</v>
      </c>
      <c r="H113" s="191"/>
      <c r="I113" s="2" t="s">
        <v>2</v>
      </c>
      <c r="J113" s="5" t="s">
        <v>0</v>
      </c>
      <c r="K113" s="1" t="s">
        <v>1</v>
      </c>
      <c r="L113" s="191"/>
      <c r="M113" s="6" t="s">
        <v>2</v>
      </c>
      <c r="N113" s="25" t="s">
        <v>0</v>
      </c>
      <c r="O113" s="1" t="s">
        <v>1</v>
      </c>
      <c r="P113" s="191"/>
      <c r="Q113" s="2" t="s">
        <v>2</v>
      </c>
      <c r="R113" s="5" t="s">
        <v>0</v>
      </c>
      <c r="S113" s="1" t="s">
        <v>1</v>
      </c>
      <c r="T113" s="191"/>
      <c r="U113" s="2"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25"/>
      <c r="G114" s="1"/>
      <c r="H114" s="2"/>
      <c r="I114" s="30"/>
      <c r="J114" s="5"/>
      <c r="K114" s="1"/>
      <c r="L114" s="2"/>
      <c r="M114" s="7"/>
      <c r="N114" s="25"/>
      <c r="O114" s="1"/>
      <c r="P114" s="2"/>
      <c r="Q114" s="30"/>
      <c r="R114" s="5"/>
      <c r="S114" s="1"/>
      <c r="T114" s="2"/>
      <c r="U114" s="30"/>
      <c r="V114" s="5"/>
      <c r="W114" s="1"/>
      <c r="X114" s="2"/>
      <c r="Y114" s="7"/>
      <c r="Z114" s="5"/>
      <c r="AA114" s="1"/>
      <c r="AB114" s="2"/>
      <c r="AC114" s="232"/>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31"/>
      <c r="V115" s="11"/>
      <c r="W115" s="12"/>
      <c r="X115" s="10"/>
      <c r="Y115" s="14"/>
      <c r="Z115" s="11"/>
      <c r="AA115" s="12"/>
      <c r="AB115" s="10"/>
      <c r="AC115" s="14"/>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149"/>
      <c r="N116" s="25"/>
      <c r="O116" s="1"/>
      <c r="P116" s="2"/>
      <c r="Q116" s="7"/>
      <c r="R116" s="25"/>
      <c r="S116" s="1"/>
      <c r="T116" s="2"/>
      <c r="U116" s="7"/>
      <c r="V116" s="5"/>
      <c r="W116" s="1"/>
      <c r="X116" s="2"/>
      <c r="Y116" s="149"/>
      <c r="Z116" s="5"/>
      <c r="AA116" s="1"/>
      <c r="AB116" s="2"/>
      <c r="AC116" s="7"/>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31"/>
      <c r="V117" s="11"/>
      <c r="W117" s="12"/>
      <c r="X117" s="10"/>
      <c r="Y117" s="14"/>
      <c r="Z117" s="11"/>
      <c r="AA117" s="12"/>
      <c r="AB117" s="10"/>
      <c r="AC117" s="14"/>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48"/>
      <c r="J118" s="5"/>
      <c r="K118" s="1"/>
      <c r="L118" s="2"/>
      <c r="M118" s="7"/>
      <c r="N118" s="25"/>
      <c r="O118" s="1"/>
      <c r="P118" s="2"/>
      <c r="Q118" s="142"/>
      <c r="R118" s="25"/>
      <c r="S118" s="1"/>
      <c r="T118" s="2"/>
      <c r="U118" s="148"/>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3"/>
      <c r="F119" s="26"/>
      <c r="G119" s="12"/>
      <c r="H119" s="10"/>
      <c r="I119" s="31"/>
      <c r="J119" s="11"/>
      <c r="K119" s="12"/>
      <c r="L119" s="10"/>
      <c r="M119" s="13"/>
      <c r="N119" s="26"/>
      <c r="O119" s="12"/>
      <c r="P119" s="10"/>
      <c r="Q119" s="31"/>
      <c r="R119" s="11"/>
      <c r="S119" s="12"/>
      <c r="T119" s="10"/>
      <c r="U119" s="31"/>
      <c r="V119" s="11"/>
      <c r="W119" s="12"/>
      <c r="X119" s="10"/>
      <c r="Y119" s="13"/>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7"/>
      <c r="R120" s="38"/>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226"/>
      <c r="R121" s="52">
        <f>SUM(R114:R120)</f>
        <v>0</v>
      </c>
      <c r="S121" s="43">
        <f>SUM(S114:S120)</f>
        <v>0</v>
      </c>
      <c r="T121" s="51"/>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〇曜日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292" t="str">
        <f>R111</f>
        <v>富士　さくら</v>
      </c>
      <c r="S122" s="280"/>
      <c r="T122" s="280"/>
      <c r="U122" s="281"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f>E112+7</f>
        <v>45096</v>
      </c>
      <c r="F123" s="23" t="str">
        <f>F112</f>
        <v>山梨中</v>
      </c>
      <c r="G123" s="23"/>
      <c r="H123" s="23"/>
      <c r="I123" s="4">
        <f>I112+7</f>
        <v>45096</v>
      </c>
      <c r="J123" s="24" t="str">
        <f>J112</f>
        <v>笛吹中</v>
      </c>
      <c r="K123" s="23"/>
      <c r="L123" s="23"/>
      <c r="M123" s="4">
        <f>M112+7</f>
        <v>45097</v>
      </c>
      <c r="N123" s="23" t="str">
        <f>N112</f>
        <v>笛吹中</v>
      </c>
      <c r="O123" s="23"/>
      <c r="P123" s="23"/>
      <c r="Q123" s="4">
        <f>Q112+7</f>
        <v>45097</v>
      </c>
      <c r="R123" s="23" t="str">
        <f>R112</f>
        <v>富士中</v>
      </c>
      <c r="S123" s="23"/>
      <c r="T123" s="23"/>
      <c r="U123" s="4">
        <f>U112+7</f>
        <v>45098</v>
      </c>
      <c r="V123" s="24" t="str">
        <f>V112</f>
        <v>大月中</v>
      </c>
      <c r="W123" s="23"/>
      <c r="X123" s="23"/>
      <c r="Y123" s="4">
        <f>Y112+7</f>
        <v>45099</v>
      </c>
      <c r="Z123" s="24" t="str">
        <f>Z2</f>
        <v>○○学校</v>
      </c>
      <c r="AA123" s="23"/>
      <c r="AB123" s="23"/>
      <c r="AC123" s="4">
        <f>AC112+7</f>
        <v>45100</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52</v>
      </c>
      <c r="I124" s="2" t="s">
        <v>2</v>
      </c>
      <c r="J124" s="5" t="s">
        <v>0</v>
      </c>
      <c r="K124" s="1" t="s">
        <v>1</v>
      </c>
      <c r="L124" s="191" t="s">
        <v>49</v>
      </c>
      <c r="M124" s="6" t="s">
        <v>2</v>
      </c>
      <c r="N124" s="25" t="s">
        <v>0</v>
      </c>
      <c r="O124" s="1" t="s">
        <v>1</v>
      </c>
      <c r="P124" s="191" t="s">
        <v>49</v>
      </c>
      <c r="Q124" s="6" t="s">
        <v>2</v>
      </c>
      <c r="R124" s="25" t="s">
        <v>0</v>
      </c>
      <c r="S124" s="1" t="s">
        <v>1</v>
      </c>
      <c r="T124" s="191" t="s">
        <v>52</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2"/>
      <c r="U125" s="30"/>
      <c r="V125" s="5"/>
      <c r="W125" s="1"/>
      <c r="X125" s="2"/>
      <c r="Y125" s="7"/>
      <c r="Z125" s="5"/>
      <c r="AA125" s="1"/>
      <c r="AB125" s="2"/>
      <c r="AC125" s="221" t="s">
        <v>107</v>
      </c>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0"/>
      <c r="U126" s="31"/>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0"/>
      <c r="U128" s="31"/>
      <c r="V128" s="11"/>
      <c r="W128" s="12"/>
      <c r="X128" s="10"/>
      <c r="Y128" s="14"/>
      <c r="Z128" s="11"/>
      <c r="AA128" s="12"/>
      <c r="AB128" s="10"/>
      <c r="AC128" s="14"/>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48"/>
      <c r="J129" s="5"/>
      <c r="K129" s="1"/>
      <c r="L129" s="2"/>
      <c r="M129" s="7"/>
      <c r="N129" s="25"/>
      <c r="O129" s="1"/>
      <c r="P129" s="2"/>
      <c r="Q129" s="30"/>
      <c r="R129" s="5"/>
      <c r="S129" s="1"/>
      <c r="T129" s="2"/>
      <c r="U129" s="148"/>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3"/>
      <c r="F130" s="26"/>
      <c r="G130" s="12"/>
      <c r="H130" s="10"/>
      <c r="I130" s="31"/>
      <c r="J130" s="11"/>
      <c r="K130" s="12"/>
      <c r="L130" s="10"/>
      <c r="M130" s="14"/>
      <c r="N130" s="26"/>
      <c r="O130" s="12"/>
      <c r="P130" s="10"/>
      <c r="Q130" s="31"/>
      <c r="R130" s="11"/>
      <c r="S130" s="12"/>
      <c r="T130" s="10"/>
      <c r="U130" s="31"/>
      <c r="V130" s="11"/>
      <c r="W130" s="12"/>
      <c r="X130" s="10"/>
      <c r="Y130" s="14"/>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7"/>
      <c r="R131" s="38"/>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223">
        <f>SUM(R125:R131)</f>
        <v>0</v>
      </c>
      <c r="S132" s="43">
        <f>SUM(S125:S131)</f>
        <v>0</v>
      </c>
      <c r="T132" s="51"/>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〇曜日</v>
      </c>
      <c r="F133" s="46" t="str">
        <f>F122</f>
        <v>甲州　花子</v>
      </c>
      <c r="G133" s="46"/>
      <c r="H133" s="46"/>
      <c r="I133" s="47" t="str">
        <f>I122</f>
        <v>月曜日</v>
      </c>
      <c r="J133" s="277" t="str">
        <f>J122</f>
        <v>笛吹　次郎</v>
      </c>
      <c r="K133" s="278"/>
      <c r="L133" s="278"/>
      <c r="M133" s="279" t="str">
        <f>M122</f>
        <v>火曜日</v>
      </c>
      <c r="N133" s="49" t="str">
        <f>N122</f>
        <v>吉田　三郎</v>
      </c>
      <c r="O133" s="49"/>
      <c r="P133" s="49"/>
      <c r="Q133" s="50" t="str">
        <f>Q122</f>
        <v>火曜日</v>
      </c>
      <c r="R133" s="292" t="str">
        <f>R122</f>
        <v>富士　さくら</v>
      </c>
      <c r="S133" s="280"/>
      <c r="T133" s="280"/>
      <c r="U133" s="281" t="str">
        <f>U122</f>
        <v>水曜日</v>
      </c>
      <c r="V133" s="282" t="str">
        <f>V122</f>
        <v>大月　四郎</v>
      </c>
      <c r="W133" s="283"/>
      <c r="X133" s="283"/>
      <c r="Y133" s="284" t="str">
        <f>Y122</f>
        <v>木曜日</v>
      </c>
      <c r="Z133" s="159"/>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f>E123+7</f>
        <v>45103</v>
      </c>
      <c r="F134" s="23" t="str">
        <f>F123</f>
        <v>山梨中</v>
      </c>
      <c r="G134" s="23"/>
      <c r="H134" s="23"/>
      <c r="I134" s="4">
        <f>I123+7</f>
        <v>45103</v>
      </c>
      <c r="J134" s="24" t="str">
        <f>J123</f>
        <v>笛吹中</v>
      </c>
      <c r="K134" s="23"/>
      <c r="L134" s="23"/>
      <c r="M134" s="4">
        <f>M123+7</f>
        <v>45104</v>
      </c>
      <c r="N134" s="23" t="str">
        <f>N123</f>
        <v>笛吹中</v>
      </c>
      <c r="O134" s="23"/>
      <c r="P134" s="23"/>
      <c r="Q134" s="4">
        <f>Q123+7</f>
        <v>45104</v>
      </c>
      <c r="R134" s="23" t="str">
        <f>R123</f>
        <v>富士中</v>
      </c>
      <c r="S134" s="23"/>
      <c r="T134" s="23"/>
      <c r="U134" s="4">
        <f>U123+7</f>
        <v>45105</v>
      </c>
      <c r="V134" s="24" t="str">
        <f>V123</f>
        <v>大月中</v>
      </c>
      <c r="W134" s="23"/>
      <c r="X134" s="23"/>
      <c r="Y134" s="4">
        <f>Y123+7</f>
        <v>45106</v>
      </c>
      <c r="Z134" s="24" t="str">
        <f>Z2</f>
        <v>○○学校</v>
      </c>
      <c r="AA134" s="23"/>
      <c r="AB134" s="23"/>
      <c r="AC134" s="4">
        <f>AC123+7</f>
        <v>45107</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191"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7"/>
      <c r="F136" s="25"/>
      <c r="G136" s="1"/>
      <c r="H136" s="2"/>
      <c r="I136" s="30"/>
      <c r="J136" s="5"/>
      <c r="K136" s="1"/>
      <c r="L136" s="2"/>
      <c r="M136" s="7"/>
      <c r="N136" s="25"/>
      <c r="O136" s="1"/>
      <c r="P136" s="2"/>
      <c r="Q136" s="7"/>
      <c r="R136" s="25"/>
      <c r="S136" s="1"/>
      <c r="T136" s="2"/>
      <c r="U136" s="30"/>
      <c r="V136" s="5"/>
      <c r="W136" s="1"/>
      <c r="X136" s="2"/>
      <c r="Y136" s="7"/>
      <c r="Z136" s="5"/>
      <c r="AA136" s="1"/>
      <c r="AB136" s="2"/>
      <c r="AC136" s="237" t="s">
        <v>107</v>
      </c>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7"/>
      <c r="R138" s="25"/>
      <c r="S138" s="1"/>
      <c r="T138" s="2"/>
      <c r="U138" s="7"/>
      <c r="V138" s="5"/>
      <c r="W138" s="1"/>
      <c r="X138" s="2"/>
      <c r="Y138" s="7"/>
      <c r="Z138" s="5"/>
      <c r="AA138" s="1"/>
      <c r="AB138" s="2"/>
      <c r="AC138" s="6"/>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30"/>
      <c r="J140" s="5"/>
      <c r="K140" s="1"/>
      <c r="L140" s="2"/>
      <c r="M140" s="7"/>
      <c r="N140" s="25"/>
      <c r="O140" s="1"/>
      <c r="P140" s="2"/>
      <c r="Q140" s="142"/>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3"/>
      <c r="F141" s="26"/>
      <c r="G141" s="12"/>
      <c r="H141" s="10"/>
      <c r="I141" s="31"/>
      <c r="J141" s="11"/>
      <c r="K141" s="12"/>
      <c r="L141" s="10"/>
      <c r="M141" s="14"/>
      <c r="N141" s="26"/>
      <c r="O141" s="12"/>
      <c r="P141" s="10"/>
      <c r="Q141" s="31"/>
      <c r="R141" s="11"/>
      <c r="S141" s="12"/>
      <c r="T141" s="10"/>
      <c r="U141" s="31"/>
      <c r="V141" s="11"/>
      <c r="W141" s="12"/>
      <c r="X141" s="10"/>
      <c r="Y141" s="14"/>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9"/>
      <c r="J142" s="35"/>
      <c r="K142" s="36"/>
      <c r="L142" s="41"/>
      <c r="M142" s="37"/>
      <c r="N142" s="38"/>
      <c r="O142" s="36"/>
      <c r="P142" s="41"/>
      <c r="Q142" s="37"/>
      <c r="R142" s="38"/>
      <c r="S142" s="36"/>
      <c r="T142" s="41"/>
      <c r="U142" s="39"/>
      <c r="V142" s="35"/>
      <c r="W142" s="36"/>
      <c r="X142" s="41"/>
      <c r="Y142" s="37"/>
      <c r="Z142" s="35"/>
      <c r="AA142" s="36"/>
      <c r="AB142" s="41"/>
      <c r="AC142" s="40"/>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223">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〇曜日</v>
      </c>
      <c r="F144" s="46" t="str">
        <f>F133</f>
        <v>甲州　花子</v>
      </c>
      <c r="G144" s="46"/>
      <c r="H144" s="46"/>
      <c r="I144" s="47" t="str">
        <f>I133</f>
        <v>月曜日</v>
      </c>
      <c r="J144" s="277" t="str">
        <f>J133</f>
        <v>笛吹　次郎</v>
      </c>
      <c r="K144" s="278"/>
      <c r="L144" s="278"/>
      <c r="M144" s="279" t="str">
        <f>M133</f>
        <v>火曜日</v>
      </c>
      <c r="N144" s="49" t="str">
        <f>N133</f>
        <v>吉田　三郎</v>
      </c>
      <c r="O144" s="49"/>
      <c r="P144" s="49"/>
      <c r="Q144" s="50" t="str">
        <f>Q133</f>
        <v>火曜日</v>
      </c>
      <c r="R144" s="292" t="str">
        <f>R133</f>
        <v>富士　さくら</v>
      </c>
      <c r="S144" s="280"/>
      <c r="T144" s="280"/>
      <c r="U144" s="281" t="str">
        <f>U133</f>
        <v>水曜日</v>
      </c>
      <c r="V144" s="282" t="str">
        <f>V133</f>
        <v>大月　四郎</v>
      </c>
      <c r="W144" s="283"/>
      <c r="X144" s="283"/>
      <c r="Y144" s="284" t="str">
        <f>Y133</f>
        <v>木曜日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f>E134+7</f>
        <v>45110</v>
      </c>
      <c r="F145" s="23" t="str">
        <f>F134</f>
        <v>山梨中</v>
      </c>
      <c r="G145" s="23"/>
      <c r="H145" s="23"/>
      <c r="I145" s="4">
        <f>I134+7</f>
        <v>45110</v>
      </c>
      <c r="J145" s="24" t="str">
        <f>J134</f>
        <v>笛吹中</v>
      </c>
      <c r="K145" s="23"/>
      <c r="L145" s="23"/>
      <c r="M145" s="4">
        <f>M134+7</f>
        <v>45111</v>
      </c>
      <c r="N145" s="23" t="str">
        <f>N134</f>
        <v>笛吹中</v>
      </c>
      <c r="O145" s="23"/>
      <c r="P145" s="23"/>
      <c r="Q145" s="4">
        <f>Q134+7</f>
        <v>45111</v>
      </c>
      <c r="R145" s="23" t="str">
        <f>R134</f>
        <v>富士中</v>
      </c>
      <c r="S145" s="23"/>
      <c r="T145" s="23"/>
      <c r="U145" s="4">
        <f>U134+7</f>
        <v>45112</v>
      </c>
      <c r="V145" s="24" t="str">
        <f>V134</f>
        <v>大月中</v>
      </c>
      <c r="W145" s="23"/>
      <c r="X145" s="23"/>
      <c r="Y145" s="4">
        <f>Y134+7</f>
        <v>45113</v>
      </c>
      <c r="Z145" s="24" t="str">
        <f>Z2</f>
        <v>○○学校</v>
      </c>
      <c r="AA145" s="23"/>
      <c r="AB145" s="23"/>
      <c r="AC145" s="4">
        <f>AC134+7</f>
        <v>45114</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t="s">
        <v>52</v>
      </c>
      <c r="I146" s="2" t="s">
        <v>2</v>
      </c>
      <c r="J146" s="5" t="s">
        <v>0</v>
      </c>
      <c r="K146" s="1" t="s">
        <v>1</v>
      </c>
      <c r="L146" s="191" t="s">
        <v>49</v>
      </c>
      <c r="M146" s="6" t="s">
        <v>2</v>
      </c>
      <c r="N146" s="25" t="s">
        <v>0</v>
      </c>
      <c r="O146" s="1" t="s">
        <v>1</v>
      </c>
      <c r="P146" s="191" t="s">
        <v>49</v>
      </c>
      <c r="Q146" s="2" t="s">
        <v>2</v>
      </c>
      <c r="R146" s="5" t="s">
        <v>0</v>
      </c>
      <c r="S146" s="1" t="s">
        <v>1</v>
      </c>
      <c r="T146" s="191" t="s">
        <v>52</v>
      </c>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7"/>
      <c r="F147" s="25"/>
      <c r="G147" s="1"/>
      <c r="H147" s="2"/>
      <c r="I147" s="30"/>
      <c r="J147" s="5"/>
      <c r="K147" s="1"/>
      <c r="L147" s="2"/>
      <c r="M147" s="7"/>
      <c r="N147" s="25"/>
      <c r="O147" s="1"/>
      <c r="P147" s="2"/>
      <c r="Q147" s="30"/>
      <c r="R147" s="5"/>
      <c r="S147" s="1"/>
      <c r="T147" s="2"/>
      <c r="U147" s="30"/>
      <c r="V147" s="5"/>
      <c r="W147" s="1"/>
      <c r="X147" s="2"/>
      <c r="Y147" s="7"/>
      <c r="Z147" s="5"/>
      <c r="AA147" s="1"/>
      <c r="AB147" s="2"/>
      <c r="AC147" s="236"/>
      <c r="AD147" s="91">
        <v>1</v>
      </c>
      <c r="FQ147" s="94"/>
      <c r="FR147" s="94"/>
      <c r="FS147" s="94"/>
      <c r="FT147" s="94"/>
      <c r="FU147" s="94"/>
      <c r="FV147" s="94"/>
      <c r="FW147" s="94"/>
      <c r="FX147" s="94"/>
    </row>
    <row r="148" spans="1:180" s="15" customFormat="1" ht="30" customHeight="1" x14ac:dyDescent="0.2">
      <c r="A148" s="92">
        <v>2</v>
      </c>
      <c r="B148" s="11"/>
      <c r="C148" s="12"/>
      <c r="D148" s="10"/>
      <c r="E148" s="14"/>
      <c r="F148" s="26"/>
      <c r="G148" s="12"/>
      <c r="H148" s="10"/>
      <c r="I148" s="31"/>
      <c r="J148" s="11"/>
      <c r="K148" s="12"/>
      <c r="L148" s="10"/>
      <c r="M148" s="14"/>
      <c r="N148" s="26"/>
      <c r="O148" s="12"/>
      <c r="P148" s="10"/>
      <c r="Q148" s="31"/>
      <c r="R148" s="11"/>
      <c r="S148" s="12"/>
      <c r="T148" s="10"/>
      <c r="U148" s="31"/>
      <c r="V148" s="11"/>
      <c r="W148" s="12"/>
      <c r="X148" s="10"/>
      <c r="Y148" s="14"/>
      <c r="Z148" s="11"/>
      <c r="AA148" s="12"/>
      <c r="AB148" s="10"/>
      <c r="AC148" s="14"/>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25"/>
      <c r="G149" s="1"/>
      <c r="H149" s="2"/>
      <c r="I149" s="7"/>
      <c r="J149" s="5"/>
      <c r="K149" s="1"/>
      <c r="L149" s="2"/>
      <c r="M149" s="7"/>
      <c r="N149" s="25"/>
      <c r="O149" s="1"/>
      <c r="P149" s="2"/>
      <c r="Q149" s="7"/>
      <c r="R149" s="25"/>
      <c r="S149" s="1"/>
      <c r="T149" s="2"/>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26"/>
      <c r="G150" s="12"/>
      <c r="H150" s="10"/>
      <c r="I150" s="31"/>
      <c r="J150" s="11"/>
      <c r="K150" s="12"/>
      <c r="L150" s="10"/>
      <c r="M150" s="14"/>
      <c r="N150" s="26"/>
      <c r="O150" s="12"/>
      <c r="P150" s="10"/>
      <c r="Q150" s="31"/>
      <c r="R150" s="11"/>
      <c r="S150" s="12"/>
      <c r="T150" s="10"/>
      <c r="U150" s="31"/>
      <c r="V150" s="11"/>
      <c r="W150" s="12"/>
      <c r="X150" s="10"/>
      <c r="Y150" s="14"/>
      <c r="Z150" s="11"/>
      <c r="AA150" s="12"/>
      <c r="AB150" s="10"/>
      <c r="AC150" s="14"/>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25"/>
      <c r="G151" s="1"/>
      <c r="H151" s="2"/>
      <c r="I151" s="150"/>
      <c r="J151" s="5"/>
      <c r="K151" s="1"/>
      <c r="L151" s="2"/>
      <c r="M151" s="7"/>
      <c r="N151" s="25"/>
      <c r="O151" s="1"/>
      <c r="P151" s="2"/>
      <c r="Q151" s="142"/>
      <c r="R151" s="25"/>
      <c r="S151" s="1"/>
      <c r="T151" s="2"/>
      <c r="U151" s="150"/>
      <c r="V151" s="5"/>
      <c r="W151" s="1"/>
      <c r="X151" s="2"/>
      <c r="Y151" s="7"/>
      <c r="Z151" s="5"/>
      <c r="AA151" s="1"/>
      <c r="AB151" s="2"/>
      <c r="AC151" s="142"/>
      <c r="AD151" s="91">
        <v>5</v>
      </c>
      <c r="FQ151" s="94"/>
      <c r="FR151" s="94"/>
      <c r="FS151" s="94"/>
      <c r="FT151" s="94"/>
      <c r="FU151" s="94"/>
      <c r="FV151" s="94"/>
      <c r="FW151" s="94"/>
      <c r="FX151" s="94"/>
    </row>
    <row r="152" spans="1:180" s="15" customFormat="1" ht="30" customHeight="1" x14ac:dyDescent="0.2">
      <c r="A152" s="92">
        <v>6</v>
      </c>
      <c r="B152" s="11"/>
      <c r="C152" s="12"/>
      <c r="D152" s="10"/>
      <c r="E152" s="14"/>
      <c r="F152" s="26"/>
      <c r="G152" s="12"/>
      <c r="H152" s="10"/>
      <c r="I152" s="31"/>
      <c r="J152" s="11"/>
      <c r="K152" s="12"/>
      <c r="L152" s="10"/>
      <c r="M152" s="13"/>
      <c r="N152" s="26"/>
      <c r="O152" s="12"/>
      <c r="P152" s="10"/>
      <c r="Q152" s="14"/>
      <c r="R152" s="26"/>
      <c r="S152" s="12"/>
      <c r="T152" s="10"/>
      <c r="U152" s="31"/>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8"/>
      <c r="G153" s="36"/>
      <c r="H153" s="41"/>
      <c r="I153" s="37"/>
      <c r="J153" s="35"/>
      <c r="K153" s="36"/>
      <c r="L153" s="41"/>
      <c r="M153" s="37"/>
      <c r="N153" s="38"/>
      <c r="O153" s="36"/>
      <c r="P153" s="41"/>
      <c r="Q153" s="37"/>
      <c r="R153" s="38"/>
      <c r="S153" s="36"/>
      <c r="T153" s="41"/>
      <c r="U153" s="37"/>
      <c r="V153" s="35"/>
      <c r="W153" s="36"/>
      <c r="X153" s="41"/>
      <c r="Y153" s="37"/>
      <c r="Z153" s="35"/>
      <c r="AA153" s="36"/>
      <c r="AB153" s="41"/>
      <c r="AC153" s="40"/>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223">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customHeight="1" thickTop="1" x14ac:dyDescent="0.2">
      <c r="A155" s="85" t="s">
        <v>46</v>
      </c>
      <c r="B155" s="16" t="str">
        <f>$B$1</f>
        <v>山梨　太郎</v>
      </c>
      <c r="C155" s="17"/>
      <c r="D155" s="17"/>
      <c r="E155" s="45" t="str">
        <f>E144</f>
        <v>〇曜日</v>
      </c>
      <c r="F155" s="46" t="str">
        <f>F133</f>
        <v>甲州　花子</v>
      </c>
      <c r="G155" s="46"/>
      <c r="H155" s="46"/>
      <c r="I155" s="47" t="str">
        <f>I144</f>
        <v>月曜日</v>
      </c>
      <c r="J155" s="277" t="str">
        <f>J133</f>
        <v>笛吹　次郎</v>
      </c>
      <c r="K155" s="278"/>
      <c r="L155" s="278"/>
      <c r="M155" s="279" t="str">
        <f>M144</f>
        <v>火曜日</v>
      </c>
      <c r="N155" s="49" t="str">
        <f>N133</f>
        <v>吉田　三郎</v>
      </c>
      <c r="O155" s="49"/>
      <c r="P155" s="49"/>
      <c r="Q155" s="129" t="str">
        <f>Q144</f>
        <v>火曜日</v>
      </c>
      <c r="R155" s="280" t="str">
        <f>R133</f>
        <v>富士　さくら</v>
      </c>
      <c r="S155" s="280"/>
      <c r="T155" s="280"/>
      <c r="U155" s="281" t="str">
        <f>U144</f>
        <v>水曜日</v>
      </c>
      <c r="V155" s="282" t="str">
        <f>V133</f>
        <v>大月　四郎</v>
      </c>
      <c r="W155" s="283"/>
      <c r="X155" s="283"/>
      <c r="Y155" s="284" t="str">
        <f>Y144</f>
        <v>木曜日</v>
      </c>
      <c r="Z155" s="48"/>
      <c r="AA155"/>
      <c r="AB155"/>
      <c r="AC155" s="28" t="s">
        <v>7</v>
      </c>
      <c r="AD155" s="86"/>
      <c r="FQ155" s="94"/>
      <c r="FR155" s="94"/>
      <c r="FS155" s="94"/>
      <c r="FT155" s="94"/>
      <c r="FU155" s="94"/>
      <c r="FV155" s="94"/>
      <c r="FW155" s="94"/>
      <c r="FX155" s="94"/>
    </row>
    <row r="156" spans="1:180" ht="14.25" customHeight="1" x14ac:dyDescent="0.2">
      <c r="A156" s="86"/>
      <c r="B156" s="21" t="str">
        <f>B134</f>
        <v>山梨中</v>
      </c>
      <c r="C156" s="22"/>
      <c r="D156" s="22"/>
      <c r="E156" s="4">
        <f>E145+7</f>
        <v>45117</v>
      </c>
      <c r="F156" s="23" t="str">
        <f>F134</f>
        <v>山梨中</v>
      </c>
      <c r="G156" s="23"/>
      <c r="H156" s="23"/>
      <c r="I156" s="4">
        <f>I145+7</f>
        <v>45117</v>
      </c>
      <c r="J156" s="24" t="str">
        <f>J134</f>
        <v>笛吹中</v>
      </c>
      <c r="K156" s="23"/>
      <c r="L156" s="23"/>
      <c r="M156" s="4">
        <f>M145+7</f>
        <v>45118</v>
      </c>
      <c r="N156" s="23" t="str">
        <f>N134</f>
        <v>笛吹中</v>
      </c>
      <c r="O156" s="23"/>
      <c r="P156" s="23"/>
      <c r="Q156" s="4">
        <f>Q145+7</f>
        <v>45118</v>
      </c>
      <c r="R156" s="23" t="str">
        <f>R134</f>
        <v>富士中</v>
      </c>
      <c r="S156" s="23"/>
      <c r="T156" s="23"/>
      <c r="U156" s="4">
        <f>U145+7</f>
        <v>45119</v>
      </c>
      <c r="V156" s="24" t="str">
        <f>V134</f>
        <v>大月中</v>
      </c>
      <c r="W156" s="23"/>
      <c r="X156" s="23"/>
      <c r="Y156" s="4">
        <f>Y145+7</f>
        <v>45120</v>
      </c>
      <c r="Z156" s="24" t="str">
        <f>Z13</f>
        <v>○○学校</v>
      </c>
      <c r="AA156" s="23"/>
      <c r="AB156" s="23"/>
      <c r="AC156" s="4">
        <f>AC145+7</f>
        <v>45121</v>
      </c>
      <c r="AD156" s="86"/>
      <c r="FQ156" s="94"/>
      <c r="FR156" s="94"/>
      <c r="FS156" s="94"/>
      <c r="FT156" s="94"/>
      <c r="FU156" s="94"/>
      <c r="FV156" s="94"/>
      <c r="FW156" s="94"/>
      <c r="FX156" s="94"/>
    </row>
    <row r="157" spans="1:180" ht="1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191"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30" customHeight="1" x14ac:dyDescent="0.2">
      <c r="A158" s="91">
        <v>1</v>
      </c>
      <c r="B158" s="5"/>
      <c r="C158" s="1"/>
      <c r="D158" s="1"/>
      <c r="E158" s="7"/>
      <c r="F158" s="25"/>
      <c r="G158" s="1"/>
      <c r="H158" s="2"/>
      <c r="I158" s="30"/>
      <c r="J158" s="5"/>
      <c r="K158" s="1"/>
      <c r="L158" s="2"/>
      <c r="M158" s="7"/>
      <c r="N158" s="25"/>
      <c r="O158" s="1"/>
      <c r="P158" s="2"/>
      <c r="Q158" s="30"/>
      <c r="R158" s="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customHeight="1" x14ac:dyDescent="0.2">
      <c r="A159" s="92">
        <v>2</v>
      </c>
      <c r="B159" s="11"/>
      <c r="C159" s="12"/>
      <c r="D159" s="12"/>
      <c r="E159" s="14"/>
      <c r="F159" s="26"/>
      <c r="G159" s="12"/>
      <c r="H159" s="10"/>
      <c r="I159" s="31"/>
      <c r="J159" s="11"/>
      <c r="K159" s="12"/>
      <c r="L159" s="10"/>
      <c r="M159" s="14"/>
      <c r="N159" s="26"/>
      <c r="O159" s="12"/>
      <c r="P159" s="10"/>
      <c r="Q159" s="14"/>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customHeight="1" x14ac:dyDescent="0.2">
      <c r="A160" s="91">
        <v>3</v>
      </c>
      <c r="B160" s="5"/>
      <c r="C160" s="1"/>
      <c r="D160" s="1"/>
      <c r="E160" s="7"/>
      <c r="F160" s="25"/>
      <c r="G160" s="1"/>
      <c r="H160" s="2"/>
      <c r="I160" s="7"/>
      <c r="J160" s="5"/>
      <c r="K160" s="1"/>
      <c r="L160" s="2"/>
      <c r="M160" s="7"/>
      <c r="N160" s="25"/>
      <c r="O160" s="1"/>
      <c r="P160" s="2"/>
      <c r="Q160" s="7"/>
      <c r="R160" s="25"/>
      <c r="S160" s="1"/>
      <c r="T160" s="2"/>
      <c r="U160" s="7"/>
      <c r="V160" s="5"/>
      <c r="W160" s="1"/>
      <c r="X160" s="2"/>
      <c r="Y160" s="7"/>
      <c r="Z160" s="5"/>
      <c r="AA160" s="1"/>
      <c r="AB160" s="2"/>
      <c r="AC160" s="6"/>
      <c r="AD160" s="91">
        <v>3</v>
      </c>
      <c r="FQ160" s="94"/>
      <c r="FR160" s="94"/>
      <c r="FS160" s="94"/>
      <c r="FT160" s="94"/>
      <c r="FU160" s="94"/>
      <c r="FV160" s="94"/>
      <c r="FW160" s="94"/>
      <c r="FX160" s="94"/>
    </row>
    <row r="161" spans="1:180" s="15" customFormat="1" ht="30" customHeight="1" x14ac:dyDescent="0.2">
      <c r="A161" s="92">
        <v>4</v>
      </c>
      <c r="B161" s="11"/>
      <c r="C161" s="12"/>
      <c r="D161" s="12"/>
      <c r="E161" s="14"/>
      <c r="F161" s="26"/>
      <c r="G161" s="12"/>
      <c r="H161" s="10"/>
      <c r="I161" s="31"/>
      <c r="J161" s="11"/>
      <c r="K161" s="12"/>
      <c r="L161" s="10"/>
      <c r="M161" s="14"/>
      <c r="N161" s="26"/>
      <c r="O161" s="12"/>
      <c r="P161" s="10"/>
      <c r="Q161" s="151"/>
      <c r="R161" s="11"/>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customHeight="1" x14ac:dyDescent="0.2">
      <c r="A162" s="91">
        <v>5</v>
      </c>
      <c r="B162" s="5"/>
      <c r="C162" s="1"/>
      <c r="D162" s="1"/>
      <c r="E162" s="7"/>
      <c r="F162" s="25"/>
      <c r="G162" s="1"/>
      <c r="H162" s="2"/>
      <c r="I162" s="148"/>
      <c r="J162" s="5"/>
      <c r="K162" s="1"/>
      <c r="L162" s="2"/>
      <c r="M162" s="7"/>
      <c r="N162" s="25"/>
      <c r="O162" s="1"/>
      <c r="P162" s="2"/>
      <c r="Q162" s="30"/>
      <c r="R162" s="5"/>
      <c r="S162" s="1"/>
      <c r="T162" s="2"/>
      <c r="U162" s="148"/>
      <c r="V162" s="5"/>
      <c r="W162" s="1"/>
      <c r="X162" s="2"/>
      <c r="Y162" s="7"/>
      <c r="Z162" s="5"/>
      <c r="AA162" s="1"/>
      <c r="AB162" s="2"/>
      <c r="AC162" s="6"/>
      <c r="AD162" s="91">
        <v>5</v>
      </c>
      <c r="FQ162" s="94"/>
      <c r="FR162" s="94"/>
      <c r="FS162" s="94"/>
      <c r="FT162" s="94"/>
      <c r="FU162" s="94"/>
      <c r="FV162" s="94"/>
      <c r="FW162" s="94"/>
      <c r="FX162" s="94"/>
    </row>
    <row r="163" spans="1:180" s="15" customFormat="1" ht="30" customHeight="1" x14ac:dyDescent="0.2">
      <c r="A163" s="92">
        <v>6</v>
      </c>
      <c r="B163" s="11"/>
      <c r="C163" s="12"/>
      <c r="D163" s="12"/>
      <c r="E163" s="13"/>
      <c r="F163" s="26"/>
      <c r="G163" s="12"/>
      <c r="H163" s="10"/>
      <c r="I163" s="31"/>
      <c r="J163" s="11"/>
      <c r="K163" s="12"/>
      <c r="L163" s="10"/>
      <c r="M163" s="14"/>
      <c r="N163" s="26"/>
      <c r="O163" s="12"/>
      <c r="P163" s="10"/>
      <c r="Q163" s="10"/>
      <c r="R163" s="11"/>
      <c r="S163" s="12"/>
      <c r="T163" s="10"/>
      <c r="U163" s="31"/>
      <c r="V163" s="11"/>
      <c r="W163" s="12"/>
      <c r="X163" s="10"/>
      <c r="Y163" s="14"/>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customHeight="1" thickBot="1" x14ac:dyDescent="0.25">
      <c r="A164" s="91" t="s">
        <v>8</v>
      </c>
      <c r="B164" s="5"/>
      <c r="C164" s="1"/>
      <c r="D164" s="1"/>
      <c r="E164" s="7"/>
      <c r="F164" s="38"/>
      <c r="G164" s="36"/>
      <c r="H164" s="41"/>
      <c r="I164" s="37"/>
      <c r="J164" s="35"/>
      <c r="K164" s="36"/>
      <c r="L164" s="41"/>
      <c r="M164" s="37"/>
      <c r="N164" s="38"/>
      <c r="O164" s="36"/>
      <c r="P164" s="41"/>
      <c r="Q164" s="37"/>
      <c r="R164" s="38"/>
      <c r="S164" s="36"/>
      <c r="T164" s="41"/>
      <c r="U164" s="37"/>
      <c r="V164" s="35"/>
      <c r="W164" s="36"/>
      <c r="X164" s="41"/>
      <c r="Y164" s="37"/>
      <c r="Z164" s="35"/>
      <c r="AA164" s="36"/>
      <c r="AB164" s="41"/>
      <c r="AC164" s="40"/>
      <c r="AD164" s="91" t="s">
        <v>8</v>
      </c>
      <c r="FQ164" s="94"/>
      <c r="FR164" s="94"/>
      <c r="FS164" s="94"/>
      <c r="FT164" s="94"/>
      <c r="FU164" s="94"/>
      <c r="FV164" s="94"/>
      <c r="FW164" s="94"/>
      <c r="FX164" s="94"/>
    </row>
    <row r="165" spans="1:180" ht="13.5" customHeight="1" thickTop="1" thickBot="1" x14ac:dyDescent="0.25">
      <c r="A165" s="86"/>
      <c r="B165" s="48">
        <f>SUM(B158:B164)</f>
        <v>0</v>
      </c>
      <c r="C165">
        <f>SUM(C158:C164)</f>
        <v>0</v>
      </c>
      <c r="E165" s="28"/>
      <c r="F165">
        <f>SUM(F158:F164)</f>
        <v>0</v>
      </c>
      <c r="G165">
        <f>SUM(G158:G164)</f>
        <v>0</v>
      </c>
      <c r="I165" s="20"/>
      <c r="J165" s="48">
        <f>SUM(J158:J164)</f>
        <v>0</v>
      </c>
      <c r="K165">
        <f>SUM(K158:K164)</f>
        <v>0</v>
      </c>
      <c r="M165" s="28"/>
      <c r="N165">
        <f>SUM(N158:N164)</f>
        <v>0</v>
      </c>
      <c r="O165">
        <f>SUM(O158:O164)</f>
        <v>0</v>
      </c>
      <c r="Q165" s="245"/>
      <c r="R165">
        <f>SUM(R158:R164)</f>
        <v>0</v>
      </c>
      <c r="S165">
        <f>SUM(S158:S164)</f>
        <v>0</v>
      </c>
      <c r="U165" s="20"/>
      <c r="V165" s="48">
        <f>SUM(V158:V164)</f>
        <v>0</v>
      </c>
      <c r="W165">
        <f>SUM(W158:W164)</f>
        <v>0</v>
      </c>
      <c r="X165"/>
      <c r="Y165" s="28"/>
      <c r="Z165" s="48">
        <f>SUM(Z158:Z164)</f>
        <v>0</v>
      </c>
      <c r="AA165">
        <f>SUM(AA158:AA164)</f>
        <v>0</v>
      </c>
      <c r="AB165"/>
      <c r="AC165" s="28"/>
      <c r="AD165" s="86"/>
      <c r="FQ165" s="94"/>
      <c r="FR165" s="94"/>
      <c r="FS165" s="94"/>
      <c r="FT165" s="94"/>
      <c r="FU165" s="94"/>
      <c r="FV165" s="94"/>
      <c r="FW165" s="94"/>
      <c r="FX165" s="94"/>
    </row>
    <row r="166" spans="1:180" ht="15" customHeight="1" x14ac:dyDescent="0.2">
      <c r="A166" s="199" t="s">
        <v>46</v>
      </c>
      <c r="B166" s="174" t="str">
        <f>$B$1</f>
        <v>山梨　太郎</v>
      </c>
      <c r="C166" s="174"/>
      <c r="D166" s="174"/>
      <c r="E166" s="202" t="str">
        <f>E155</f>
        <v>〇曜日</v>
      </c>
      <c r="F166" s="204" t="str">
        <f>F144</f>
        <v>甲州　花子</v>
      </c>
      <c r="G166" s="175"/>
      <c r="H166" s="175"/>
      <c r="I166" s="205" t="str">
        <f>I155</f>
        <v>月曜日</v>
      </c>
      <c r="J166" s="293" t="str">
        <f>J144</f>
        <v>笛吹　次郎</v>
      </c>
      <c r="K166" s="293"/>
      <c r="L166" s="293"/>
      <c r="M166" s="294" t="str">
        <f>M155</f>
        <v>火曜日</v>
      </c>
      <c r="N166" s="176" t="str">
        <f>N144</f>
        <v>吉田　三郎</v>
      </c>
      <c r="O166" s="176"/>
      <c r="P166" s="176"/>
      <c r="Q166" s="177" t="str">
        <f>Q155</f>
        <v>火曜日</v>
      </c>
      <c r="R166" s="298" t="str">
        <f>R144</f>
        <v>富士　さくら</v>
      </c>
      <c r="S166" s="299"/>
      <c r="T166" s="299"/>
      <c r="U166" s="300" t="str">
        <f>U155</f>
        <v>水曜日</v>
      </c>
      <c r="V166" s="304" t="str">
        <f>V144</f>
        <v>大月　四郎</v>
      </c>
      <c r="W166" s="304"/>
      <c r="X166" s="304"/>
      <c r="Y166" s="305" t="str">
        <f>Y155</f>
        <v>木曜日</v>
      </c>
      <c r="Z166" s="178"/>
      <c r="AA166" s="179"/>
      <c r="AB166" s="179"/>
      <c r="AC166" s="180" t="s">
        <v>7</v>
      </c>
      <c r="AD166" s="181"/>
      <c r="FQ166" s="94"/>
      <c r="FR166" s="94"/>
      <c r="FS166" s="94"/>
      <c r="FT166" s="94"/>
      <c r="FU166" s="94"/>
      <c r="FV166" s="94"/>
      <c r="FW166" s="94"/>
      <c r="FX166" s="94"/>
    </row>
    <row r="167" spans="1:180" ht="14.25" customHeight="1" x14ac:dyDescent="0.2">
      <c r="A167" s="200"/>
      <c r="B167" s="22" t="str">
        <f>B145</f>
        <v>山梨中</v>
      </c>
      <c r="C167" s="22"/>
      <c r="D167" s="22"/>
      <c r="E167" s="165">
        <f>E156+7</f>
        <v>45124</v>
      </c>
      <c r="F167" s="206" t="str">
        <f>F145</f>
        <v>山梨中</v>
      </c>
      <c r="G167" s="23"/>
      <c r="H167" s="23"/>
      <c r="I167" s="207">
        <f>I156+7</f>
        <v>45124</v>
      </c>
      <c r="J167" s="203" t="str">
        <f>J145</f>
        <v>笛吹中</v>
      </c>
      <c r="K167" s="23"/>
      <c r="L167" s="23"/>
      <c r="M167" s="4">
        <f>M156+7</f>
        <v>45125</v>
      </c>
      <c r="N167" s="23" t="str">
        <f>N145</f>
        <v>笛吹中</v>
      </c>
      <c r="O167" s="23"/>
      <c r="P167" s="23"/>
      <c r="Q167" s="4">
        <f>Q156+7</f>
        <v>45125</v>
      </c>
      <c r="R167" s="206" t="str">
        <f>R145</f>
        <v>富士中</v>
      </c>
      <c r="S167" s="23"/>
      <c r="T167" s="23"/>
      <c r="U167" s="207">
        <f>U156+7</f>
        <v>45126</v>
      </c>
      <c r="V167" s="203" t="str">
        <f>V145</f>
        <v>大月中</v>
      </c>
      <c r="W167" s="23"/>
      <c r="X167" s="23"/>
      <c r="Y167" s="4">
        <f>Y156+7</f>
        <v>45127</v>
      </c>
      <c r="Z167" s="24" t="str">
        <f>Z2</f>
        <v>○○学校</v>
      </c>
      <c r="AA167" s="23"/>
      <c r="AB167" s="23"/>
      <c r="AC167" s="4">
        <f>AC156+7</f>
        <v>45128</v>
      </c>
      <c r="AD167" s="86"/>
      <c r="FQ167" s="94"/>
      <c r="FR167" s="94"/>
      <c r="FS167" s="94"/>
      <c r="FT167" s="94"/>
      <c r="FU167" s="94"/>
      <c r="FV167" s="94"/>
      <c r="FW167" s="94"/>
      <c r="FX167" s="94"/>
    </row>
    <row r="168" spans="1:180" ht="15" customHeight="1" x14ac:dyDescent="0.2">
      <c r="A168" s="102" t="s">
        <v>10</v>
      </c>
      <c r="B168" s="25" t="s">
        <v>0</v>
      </c>
      <c r="C168" s="1" t="s">
        <v>1</v>
      </c>
      <c r="D168" s="191"/>
      <c r="E168" s="2" t="s">
        <v>2</v>
      </c>
      <c r="F168" s="208" t="s">
        <v>0</v>
      </c>
      <c r="G168" s="1" t="s">
        <v>1</v>
      </c>
      <c r="H168" s="191"/>
      <c r="I168" s="209" t="s">
        <v>2</v>
      </c>
      <c r="J168" s="25" t="s">
        <v>0</v>
      </c>
      <c r="K168" s="1" t="s">
        <v>1</v>
      </c>
      <c r="L168" s="191"/>
      <c r="M168" s="6" t="s">
        <v>2</v>
      </c>
      <c r="N168" s="25" t="s">
        <v>0</v>
      </c>
      <c r="O168" s="1" t="s">
        <v>1</v>
      </c>
      <c r="P168" s="191"/>
      <c r="Q168" s="2" t="s">
        <v>2</v>
      </c>
      <c r="R168" s="208" t="s">
        <v>0</v>
      </c>
      <c r="S168" s="1" t="s">
        <v>1</v>
      </c>
      <c r="T168" s="191"/>
      <c r="U168" s="209" t="s">
        <v>2</v>
      </c>
      <c r="V168" s="25" t="s">
        <v>0</v>
      </c>
      <c r="W168" s="1" t="s">
        <v>1</v>
      </c>
      <c r="X168" s="191"/>
      <c r="Y168" s="6" t="s">
        <v>2</v>
      </c>
      <c r="Z168" s="5" t="s">
        <v>0</v>
      </c>
      <c r="AA168" s="1" t="s">
        <v>1</v>
      </c>
      <c r="AB168" s="2"/>
      <c r="AC168" s="6" t="s">
        <v>2</v>
      </c>
      <c r="AD168" s="91" t="s">
        <v>10</v>
      </c>
      <c r="FQ168" s="94"/>
      <c r="FR168" s="94"/>
      <c r="FS168" s="94"/>
      <c r="FT168" s="94"/>
      <c r="FU168" s="94"/>
      <c r="FV168" s="94"/>
      <c r="FW168" s="94"/>
      <c r="FX168" s="94"/>
    </row>
    <row r="169" spans="1:180" ht="30" customHeight="1" x14ac:dyDescent="0.2">
      <c r="A169" s="102">
        <v>1</v>
      </c>
      <c r="B169" s="208"/>
      <c r="C169" s="1"/>
      <c r="D169" s="1"/>
      <c r="E169" s="251"/>
      <c r="F169" s="208"/>
      <c r="G169" s="1"/>
      <c r="H169" s="2"/>
      <c r="I169" s="210"/>
      <c r="J169" s="25"/>
      <c r="K169" s="1"/>
      <c r="L169" s="2"/>
      <c r="M169" s="7"/>
      <c r="N169" s="5"/>
      <c r="O169" s="1"/>
      <c r="P169" s="2"/>
      <c r="Q169" s="186"/>
      <c r="R169" s="208"/>
      <c r="S169" s="1"/>
      <c r="T169" s="2"/>
      <c r="U169" s="210"/>
      <c r="V169" s="25"/>
      <c r="W169" s="1"/>
      <c r="X169" s="2"/>
      <c r="Y169" s="7"/>
      <c r="Z169" s="5"/>
      <c r="AA169" s="1"/>
      <c r="AB169" s="2"/>
      <c r="AC169" s="234"/>
      <c r="AD169" s="91">
        <v>1</v>
      </c>
      <c r="FQ169" s="94"/>
      <c r="FR169" s="94"/>
      <c r="FS169" s="94"/>
      <c r="FT169" s="94"/>
      <c r="FU169" s="94"/>
      <c r="FV169" s="94"/>
      <c r="FW169" s="94"/>
      <c r="FX169" s="94"/>
    </row>
    <row r="170" spans="1:180" s="15" customFormat="1" ht="30" customHeight="1" x14ac:dyDescent="0.2">
      <c r="A170" s="103">
        <v>2</v>
      </c>
      <c r="B170" s="211"/>
      <c r="C170" s="12"/>
      <c r="D170" s="12"/>
      <c r="E170" s="212"/>
      <c r="F170" s="211"/>
      <c r="G170" s="12"/>
      <c r="H170" s="10"/>
      <c r="I170" s="212"/>
      <c r="J170" s="26"/>
      <c r="K170" s="12"/>
      <c r="L170" s="10"/>
      <c r="M170" s="14"/>
      <c r="N170" s="11"/>
      <c r="O170" s="12"/>
      <c r="P170" s="10"/>
      <c r="Q170" s="14"/>
      <c r="R170" s="211"/>
      <c r="S170" s="12"/>
      <c r="T170" s="10"/>
      <c r="U170" s="212"/>
      <c r="V170" s="26"/>
      <c r="W170" s="12"/>
      <c r="X170" s="10"/>
      <c r="Y170" s="14"/>
      <c r="Z170" s="11"/>
      <c r="AA170" s="12"/>
      <c r="AB170" s="10"/>
      <c r="AC170" s="13"/>
      <c r="AD170" s="92">
        <v>2</v>
      </c>
      <c r="AE170" s="94"/>
      <c r="AF170" s="94"/>
      <c r="AG170" s="94"/>
      <c r="AH170" s="94"/>
      <c r="AI170" s="94"/>
      <c r="AJ170" s="94"/>
      <c r="AK170" s="94"/>
      <c r="AL170" s="94"/>
      <c r="AM170" s="94"/>
      <c r="AN170" s="94"/>
      <c r="AO170" s="94"/>
      <c r="AP170" s="94"/>
      <c r="AQ170" s="94"/>
      <c r="AR170" s="94"/>
      <c r="AS170" s="94"/>
      <c r="AT170" s="94"/>
      <c r="AU170" s="94"/>
      <c r="AV170" s="94"/>
      <c r="AW170" s="94"/>
      <c r="AX170" s="94"/>
      <c r="AY170" s="94"/>
      <c r="AZ170" s="94"/>
      <c r="BA170" s="94"/>
      <c r="BB170" s="94"/>
      <c r="BC170" s="94"/>
      <c r="BD170" s="94"/>
      <c r="BE170" s="94"/>
      <c r="BF170" s="94"/>
      <c r="BG170" s="94"/>
      <c r="BH170" s="94"/>
      <c r="BI170" s="94"/>
      <c r="BJ170" s="94"/>
      <c r="BK170" s="94"/>
      <c r="BL170" s="94"/>
      <c r="BM170" s="94"/>
      <c r="BN170" s="94"/>
      <c r="BO170" s="94"/>
      <c r="BP170" s="94"/>
      <c r="BQ170" s="94"/>
      <c r="BR170" s="94"/>
      <c r="BS170" s="94"/>
      <c r="BT170" s="94"/>
      <c r="BU170" s="94"/>
      <c r="BV170" s="94"/>
      <c r="BW170" s="94"/>
      <c r="BX170" s="94"/>
      <c r="BY170" s="94"/>
      <c r="BZ170" s="94"/>
      <c r="CA170" s="94"/>
      <c r="CB170" s="94"/>
      <c r="CC170" s="94"/>
      <c r="CD170" s="94"/>
      <c r="CE170" s="94"/>
      <c r="CF170" s="94"/>
      <c r="CG170" s="94"/>
      <c r="CH170" s="94"/>
      <c r="CI170" s="94"/>
      <c r="CJ170" s="94"/>
      <c r="CK170" s="94"/>
      <c r="CL170" s="94"/>
      <c r="CM170" s="94"/>
      <c r="CN170" s="94"/>
      <c r="CO170" s="94"/>
      <c r="CP170" s="94"/>
      <c r="CQ170" s="94"/>
      <c r="CR170" s="94"/>
      <c r="CS170" s="94"/>
      <c r="CT170" s="94"/>
      <c r="CU170" s="94"/>
      <c r="CV170" s="94"/>
      <c r="CW170" s="94"/>
      <c r="CX170" s="94"/>
      <c r="CY170" s="94"/>
      <c r="CZ170" s="94"/>
      <c r="DA170" s="94"/>
      <c r="DB170" s="94"/>
      <c r="DC170" s="94"/>
      <c r="DD170" s="94"/>
      <c r="DE170" s="94"/>
      <c r="DF170" s="94"/>
      <c r="DG170" s="94"/>
      <c r="DH170" s="94"/>
      <c r="DI170" s="94"/>
      <c r="DJ170" s="94"/>
      <c r="DK170" s="94"/>
      <c r="DL170" s="94"/>
      <c r="DM170" s="94"/>
      <c r="DN170" s="94"/>
      <c r="DO170" s="94"/>
      <c r="DP170" s="94"/>
      <c r="DQ170" s="94"/>
      <c r="DR170" s="94"/>
      <c r="DS170" s="94"/>
      <c r="DT170" s="94"/>
      <c r="DU170" s="94"/>
      <c r="DV170" s="94"/>
      <c r="DW170" s="94"/>
      <c r="DX170" s="94"/>
      <c r="DY170" s="94"/>
      <c r="DZ170" s="94"/>
      <c r="EA170" s="94"/>
      <c r="EB170" s="94"/>
      <c r="EC170" s="94"/>
      <c r="ED170" s="94"/>
      <c r="EE170" s="94"/>
      <c r="EF170" s="94"/>
      <c r="EG170" s="94"/>
      <c r="EH170" s="94"/>
      <c r="EI170" s="94"/>
      <c r="EJ170" s="94"/>
      <c r="EK170" s="94"/>
      <c r="EL170" s="94"/>
      <c r="EM170" s="94"/>
      <c r="EN170" s="94"/>
      <c r="EO170" s="94"/>
      <c r="EP170" s="94"/>
      <c r="EQ170" s="94"/>
      <c r="ER170" s="94"/>
      <c r="ES170" s="94"/>
      <c r="ET170" s="94"/>
      <c r="EU170" s="94"/>
      <c r="EV170" s="94"/>
      <c r="EW170" s="94"/>
      <c r="EX170" s="94"/>
      <c r="EY170" s="94"/>
      <c r="EZ170" s="94"/>
      <c r="FA170" s="94"/>
      <c r="FB170" s="94"/>
      <c r="FC170" s="94"/>
      <c r="FD170" s="94"/>
      <c r="FE170" s="94"/>
      <c r="FF170" s="94"/>
      <c r="FG170" s="94"/>
      <c r="FH170" s="94"/>
      <c r="FI170" s="94"/>
      <c r="FJ170" s="94"/>
      <c r="FK170" s="94"/>
      <c r="FL170" s="94"/>
      <c r="FM170" s="94"/>
      <c r="FN170" s="94"/>
      <c r="FO170" s="94"/>
      <c r="FP170" s="94"/>
      <c r="FQ170" s="94"/>
      <c r="FR170" s="94"/>
      <c r="FS170" s="94"/>
      <c r="FT170" s="94"/>
      <c r="FU170" s="94"/>
      <c r="FV170" s="94"/>
      <c r="FW170" s="94"/>
      <c r="FX170" s="94"/>
    </row>
    <row r="171" spans="1:180" ht="30" customHeight="1" x14ac:dyDescent="0.2">
      <c r="A171" s="102">
        <v>3</v>
      </c>
      <c r="B171" s="208"/>
      <c r="C171" s="1"/>
      <c r="D171" s="1"/>
      <c r="E171" s="210"/>
      <c r="F171" s="208"/>
      <c r="G171" s="1"/>
      <c r="H171" s="2"/>
      <c r="I171" s="210"/>
      <c r="J171" s="25"/>
      <c r="K171" s="1"/>
      <c r="L171" s="2"/>
      <c r="M171" s="7"/>
      <c r="N171" s="5"/>
      <c r="O171" s="1"/>
      <c r="P171" s="2"/>
      <c r="Q171" s="7"/>
      <c r="R171" s="208"/>
      <c r="S171" s="1"/>
      <c r="T171" s="2"/>
      <c r="U171" s="210"/>
      <c r="V171" s="25"/>
      <c r="W171" s="1"/>
      <c r="X171" s="2"/>
      <c r="Y171" s="7"/>
      <c r="Z171" s="5"/>
      <c r="AA171" s="1"/>
      <c r="AB171" s="2"/>
      <c r="AC171" s="6"/>
      <c r="AD171" s="91">
        <v>3</v>
      </c>
      <c r="FQ171" s="94"/>
      <c r="FR171" s="94"/>
      <c r="FS171" s="94"/>
      <c r="FT171" s="94"/>
      <c r="FU171" s="94"/>
      <c r="FV171" s="94"/>
      <c r="FW171" s="94"/>
      <c r="FX171" s="94"/>
    </row>
    <row r="172" spans="1:180" s="15" customFormat="1" ht="30" customHeight="1" x14ac:dyDescent="0.2">
      <c r="A172" s="103">
        <v>4</v>
      </c>
      <c r="B172" s="211"/>
      <c r="C172" s="12"/>
      <c r="D172" s="12"/>
      <c r="E172" s="212"/>
      <c r="F172" s="211"/>
      <c r="G172" s="12"/>
      <c r="H172" s="10"/>
      <c r="I172" s="212"/>
      <c r="J172" s="26"/>
      <c r="K172" s="12"/>
      <c r="L172" s="10"/>
      <c r="M172" s="14"/>
      <c r="N172" s="11"/>
      <c r="O172" s="12"/>
      <c r="P172" s="10"/>
      <c r="Q172" s="233"/>
      <c r="R172" s="211"/>
      <c r="S172" s="12"/>
      <c r="T172" s="10"/>
      <c r="U172" s="212"/>
      <c r="V172" s="26"/>
      <c r="W172" s="12"/>
      <c r="X172" s="10"/>
      <c r="Y172" s="14"/>
      <c r="Z172" s="11"/>
      <c r="AA172" s="12"/>
      <c r="AB172" s="10"/>
      <c r="AC172" s="13"/>
      <c r="AD172" s="92">
        <v>4</v>
      </c>
      <c r="AE172" s="94"/>
      <c r="AF172" s="94"/>
      <c r="AG172" s="94"/>
      <c r="AH172" s="94"/>
      <c r="AI172" s="94"/>
      <c r="AJ172" s="94"/>
      <c r="AK172" s="94"/>
      <c r="AL172" s="94"/>
      <c r="AM172" s="94"/>
      <c r="AN172" s="94"/>
      <c r="AO172" s="94"/>
      <c r="AP172" s="94"/>
      <c r="AQ172" s="94"/>
      <c r="AR172" s="94"/>
      <c r="AS172" s="94"/>
      <c r="AT172" s="94"/>
      <c r="AU172" s="94"/>
      <c r="AV172" s="94"/>
      <c r="AW172" s="94"/>
      <c r="AX172" s="94"/>
      <c r="AY172" s="94"/>
      <c r="AZ172" s="94"/>
      <c r="BA172" s="94"/>
      <c r="BB172" s="94"/>
      <c r="BC172" s="94"/>
      <c r="BD172" s="94"/>
      <c r="BE172" s="94"/>
      <c r="BF172" s="94"/>
      <c r="BG172" s="94"/>
      <c r="BH172" s="94"/>
      <c r="BI172" s="94"/>
      <c r="BJ172" s="94"/>
      <c r="BK172" s="94"/>
      <c r="BL172" s="94"/>
      <c r="BM172" s="94"/>
      <c r="BN172" s="94"/>
      <c r="BO172" s="94"/>
      <c r="BP172" s="94"/>
      <c r="BQ172" s="94"/>
      <c r="BR172" s="94"/>
      <c r="BS172" s="94"/>
      <c r="BT172" s="94"/>
      <c r="BU172" s="94"/>
      <c r="BV172" s="94"/>
      <c r="BW172" s="94"/>
      <c r="BX172" s="94"/>
      <c r="BY172" s="94"/>
      <c r="BZ172" s="94"/>
      <c r="CA172" s="94"/>
      <c r="CB172" s="94"/>
      <c r="CC172" s="94"/>
      <c r="CD172" s="94"/>
      <c r="CE172" s="94"/>
      <c r="CF172" s="94"/>
      <c r="CG172" s="94"/>
      <c r="CH172" s="94"/>
      <c r="CI172" s="94"/>
      <c r="CJ172" s="94"/>
      <c r="CK172" s="94"/>
      <c r="CL172" s="94"/>
      <c r="CM172" s="94"/>
      <c r="CN172" s="94"/>
      <c r="CO172" s="94"/>
      <c r="CP172" s="94"/>
      <c r="CQ172" s="94"/>
      <c r="CR172" s="94"/>
      <c r="CS172" s="94"/>
      <c r="CT172" s="94"/>
      <c r="CU172" s="94"/>
      <c r="CV172" s="94"/>
      <c r="CW172" s="94"/>
      <c r="CX172" s="94"/>
      <c r="CY172" s="94"/>
      <c r="CZ172" s="94"/>
      <c r="DA172" s="94"/>
      <c r="DB172" s="94"/>
      <c r="DC172" s="94"/>
      <c r="DD172" s="94"/>
      <c r="DE172" s="94"/>
      <c r="DF172" s="94"/>
      <c r="DG172" s="94"/>
      <c r="DH172" s="94"/>
      <c r="DI172" s="94"/>
      <c r="DJ172" s="94"/>
      <c r="DK172" s="94"/>
      <c r="DL172" s="94"/>
      <c r="DM172" s="94"/>
      <c r="DN172" s="94"/>
      <c r="DO172" s="94"/>
      <c r="DP172" s="94"/>
      <c r="DQ172" s="94"/>
      <c r="DR172" s="94"/>
      <c r="DS172" s="94"/>
      <c r="DT172" s="94"/>
      <c r="DU172" s="94"/>
      <c r="DV172" s="94"/>
      <c r="DW172" s="94"/>
      <c r="DX172" s="94"/>
      <c r="DY172" s="94"/>
      <c r="DZ172" s="94"/>
      <c r="EA172" s="94"/>
      <c r="EB172" s="94"/>
      <c r="EC172" s="94"/>
      <c r="ED172" s="94"/>
      <c r="EE172" s="94"/>
      <c r="EF172" s="94"/>
      <c r="EG172" s="94"/>
      <c r="EH172" s="94"/>
      <c r="EI172" s="94"/>
      <c r="EJ172" s="94"/>
      <c r="EK172" s="94"/>
      <c r="EL172" s="94"/>
      <c r="EM172" s="94"/>
      <c r="EN172" s="94"/>
      <c r="EO172" s="94"/>
      <c r="EP172" s="94"/>
      <c r="EQ172" s="94"/>
      <c r="ER172" s="94"/>
      <c r="ES172" s="94"/>
      <c r="ET172" s="94"/>
      <c r="EU172" s="94"/>
      <c r="EV172" s="94"/>
      <c r="EW172" s="94"/>
      <c r="EX172" s="94"/>
      <c r="EY172" s="94"/>
      <c r="EZ172" s="94"/>
      <c r="FA172" s="94"/>
      <c r="FB172" s="94"/>
      <c r="FC172" s="94"/>
      <c r="FD172" s="94"/>
      <c r="FE172" s="94"/>
      <c r="FF172" s="94"/>
      <c r="FG172" s="94"/>
      <c r="FH172" s="94"/>
      <c r="FI172" s="94"/>
      <c r="FJ172" s="94"/>
      <c r="FK172" s="94"/>
      <c r="FL172" s="94"/>
      <c r="FM172" s="94"/>
      <c r="FN172" s="94"/>
      <c r="FO172" s="94"/>
      <c r="FP172" s="94"/>
      <c r="FQ172" s="94"/>
      <c r="FR172" s="94"/>
      <c r="FS172" s="94"/>
      <c r="FT172" s="94"/>
      <c r="FU172" s="94"/>
      <c r="FV172" s="94"/>
      <c r="FW172" s="94"/>
      <c r="FX172" s="94"/>
    </row>
    <row r="173" spans="1:180" ht="30" customHeight="1" x14ac:dyDescent="0.2">
      <c r="A173" s="102">
        <v>5</v>
      </c>
      <c r="B173" s="208"/>
      <c r="C173" s="1"/>
      <c r="D173" s="1"/>
      <c r="E173" s="210"/>
      <c r="F173" s="208"/>
      <c r="G173" s="1"/>
      <c r="H173" s="2"/>
      <c r="I173" s="213"/>
      <c r="J173" s="25"/>
      <c r="K173" s="1"/>
      <c r="L173" s="2"/>
      <c r="M173" s="7"/>
      <c r="N173" s="5"/>
      <c r="O173" s="1"/>
      <c r="P173" s="2"/>
      <c r="Q173" s="7"/>
      <c r="R173" s="208"/>
      <c r="S173" s="1"/>
      <c r="T173" s="2"/>
      <c r="U173" s="213"/>
      <c r="V173" s="25"/>
      <c r="W173" s="1"/>
      <c r="X173" s="2"/>
      <c r="Y173" s="7"/>
      <c r="Z173" s="5"/>
      <c r="AA173" s="1"/>
      <c r="AB173" s="2"/>
      <c r="AC173" s="6"/>
      <c r="AD173" s="91">
        <v>5</v>
      </c>
      <c r="FQ173" s="94"/>
      <c r="FR173" s="94"/>
      <c r="FS173" s="94"/>
      <c r="FT173" s="94"/>
      <c r="FU173" s="94"/>
      <c r="FV173" s="94"/>
      <c r="FW173" s="94"/>
      <c r="FX173" s="94"/>
    </row>
    <row r="174" spans="1:180" s="15" customFormat="1" ht="30" customHeight="1" x14ac:dyDescent="0.2">
      <c r="A174" s="103">
        <v>6</v>
      </c>
      <c r="B174" s="211"/>
      <c r="C174" s="12"/>
      <c r="D174" s="12"/>
      <c r="E174" s="250"/>
      <c r="F174" s="211"/>
      <c r="G174" s="12"/>
      <c r="H174" s="10"/>
      <c r="I174" s="212"/>
      <c r="J174" s="26"/>
      <c r="K174" s="12"/>
      <c r="L174" s="10"/>
      <c r="M174" s="14"/>
      <c r="N174" s="11"/>
      <c r="O174" s="12"/>
      <c r="P174" s="10"/>
      <c r="Q174" s="13"/>
      <c r="R174" s="211"/>
      <c r="S174" s="12"/>
      <c r="T174" s="10"/>
      <c r="U174" s="212"/>
      <c r="V174" s="26"/>
      <c r="W174" s="12"/>
      <c r="X174" s="10"/>
      <c r="Y174" s="14"/>
      <c r="Z174" s="11"/>
      <c r="AA174" s="12"/>
      <c r="AB174" s="10"/>
      <c r="AC174" s="13"/>
      <c r="AD174" s="92">
        <v>6</v>
      </c>
      <c r="AE174" s="94"/>
      <c r="AF174" s="94"/>
      <c r="AG174" s="94"/>
      <c r="AH174" s="94"/>
      <c r="AI174" s="94"/>
      <c r="AJ174" s="94"/>
      <c r="AK174" s="94"/>
      <c r="AL174" s="94"/>
      <c r="AM174" s="94"/>
      <c r="AN174" s="94"/>
      <c r="AO174" s="94"/>
      <c r="AP174" s="94"/>
      <c r="AQ174" s="94"/>
      <c r="AR174" s="94"/>
      <c r="AS174" s="94"/>
      <c r="AT174" s="94"/>
      <c r="AU174" s="94"/>
      <c r="AV174" s="94"/>
      <c r="AW174" s="94"/>
      <c r="AX174" s="94"/>
      <c r="AY174" s="94"/>
      <c r="AZ174" s="94"/>
      <c r="BA174" s="94"/>
      <c r="BB174" s="94"/>
      <c r="BC174" s="94"/>
      <c r="BD174" s="94"/>
      <c r="BE174" s="94"/>
      <c r="BF174" s="94"/>
      <c r="BG174" s="94"/>
      <c r="BH174" s="94"/>
      <c r="BI174" s="94"/>
      <c r="BJ174" s="94"/>
      <c r="BK174" s="94"/>
      <c r="BL174" s="94"/>
      <c r="BM174" s="94"/>
      <c r="BN174" s="94"/>
      <c r="BO174" s="94"/>
      <c r="BP174" s="94"/>
      <c r="BQ174" s="94"/>
      <c r="BR174" s="94"/>
      <c r="BS174" s="94"/>
      <c r="BT174" s="94"/>
      <c r="BU174" s="94"/>
      <c r="BV174" s="94"/>
      <c r="BW174" s="94"/>
      <c r="BX174" s="94"/>
      <c r="BY174" s="94"/>
      <c r="BZ174" s="94"/>
      <c r="CA174" s="94"/>
      <c r="CB174" s="94"/>
      <c r="CC174" s="94"/>
      <c r="CD174" s="94"/>
      <c r="CE174" s="94"/>
      <c r="CF174" s="94"/>
      <c r="CG174" s="94"/>
      <c r="CH174" s="94"/>
      <c r="CI174" s="94"/>
      <c r="CJ174" s="94"/>
      <c r="CK174" s="94"/>
      <c r="CL174" s="94"/>
      <c r="CM174" s="94"/>
      <c r="CN174" s="94"/>
      <c r="CO174" s="94"/>
      <c r="CP174" s="94"/>
      <c r="CQ174" s="94"/>
      <c r="CR174" s="94"/>
      <c r="CS174" s="94"/>
      <c r="CT174" s="94"/>
      <c r="CU174" s="94"/>
      <c r="CV174" s="94"/>
      <c r="CW174" s="94"/>
      <c r="CX174" s="94"/>
      <c r="CY174" s="94"/>
      <c r="CZ174" s="94"/>
      <c r="DA174" s="94"/>
      <c r="DB174" s="94"/>
      <c r="DC174" s="94"/>
      <c r="DD174" s="94"/>
      <c r="DE174" s="94"/>
      <c r="DF174" s="94"/>
      <c r="DG174" s="94"/>
      <c r="DH174" s="94"/>
      <c r="DI174" s="94"/>
      <c r="DJ174" s="94"/>
      <c r="DK174" s="94"/>
      <c r="DL174" s="94"/>
      <c r="DM174" s="94"/>
      <c r="DN174" s="94"/>
      <c r="DO174" s="94"/>
      <c r="DP174" s="94"/>
      <c r="DQ174" s="94"/>
      <c r="DR174" s="94"/>
      <c r="DS174" s="94"/>
      <c r="DT174" s="94"/>
      <c r="DU174" s="94"/>
      <c r="DV174" s="94"/>
      <c r="DW174" s="94"/>
      <c r="DX174" s="94"/>
      <c r="DY174" s="94"/>
      <c r="DZ174" s="94"/>
      <c r="EA174" s="94"/>
      <c r="EB174" s="94"/>
      <c r="EC174" s="94"/>
      <c r="ED174" s="94"/>
      <c r="EE174" s="94"/>
      <c r="EF174" s="94"/>
      <c r="EG174" s="94"/>
      <c r="EH174" s="94"/>
      <c r="EI174" s="94"/>
      <c r="EJ174" s="94"/>
      <c r="EK174" s="94"/>
      <c r="EL174" s="94"/>
      <c r="EM174" s="94"/>
      <c r="EN174" s="94"/>
      <c r="EO174" s="94"/>
      <c r="EP174" s="94"/>
      <c r="EQ174" s="94"/>
      <c r="ER174" s="94"/>
      <c r="ES174" s="94"/>
      <c r="ET174" s="94"/>
      <c r="EU174" s="94"/>
      <c r="EV174" s="94"/>
      <c r="EW174" s="94"/>
      <c r="EX174" s="94"/>
      <c r="EY174" s="94"/>
      <c r="EZ174" s="94"/>
      <c r="FA174" s="94"/>
      <c r="FB174" s="94"/>
      <c r="FC174" s="94"/>
      <c r="FD174" s="94"/>
      <c r="FE174" s="94"/>
      <c r="FF174" s="94"/>
      <c r="FG174" s="94"/>
      <c r="FH174" s="94"/>
      <c r="FI174" s="94"/>
      <c r="FJ174" s="94"/>
      <c r="FK174" s="94"/>
      <c r="FL174" s="94"/>
      <c r="FM174" s="94"/>
      <c r="FN174" s="94"/>
      <c r="FO174" s="94"/>
      <c r="FP174" s="94"/>
      <c r="FQ174" s="94"/>
      <c r="FR174" s="94"/>
      <c r="FS174" s="94"/>
      <c r="FT174" s="94"/>
      <c r="FU174" s="94"/>
      <c r="FV174" s="94"/>
      <c r="FW174" s="94"/>
      <c r="FX174" s="94"/>
    </row>
    <row r="175" spans="1:180" ht="30" customHeight="1" thickBot="1" x14ac:dyDescent="0.25">
      <c r="A175" s="102" t="s">
        <v>8</v>
      </c>
      <c r="B175" s="208"/>
      <c r="C175" s="1"/>
      <c r="D175" s="1"/>
      <c r="E175" s="210"/>
      <c r="F175" s="214"/>
      <c r="G175" s="36"/>
      <c r="H175" s="41"/>
      <c r="I175" s="215"/>
      <c r="J175" s="38"/>
      <c r="K175" s="36"/>
      <c r="L175" s="41"/>
      <c r="M175" s="37"/>
      <c r="N175" s="35"/>
      <c r="O175" s="36"/>
      <c r="P175" s="41"/>
      <c r="Q175" s="37"/>
      <c r="R175" s="214"/>
      <c r="S175" s="36"/>
      <c r="T175" s="41"/>
      <c r="U175" s="215"/>
      <c r="V175" s="38"/>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201" t="s">
        <v>9</v>
      </c>
      <c r="B176" s="52">
        <f>SUM(B169:B175)</f>
        <v>0</v>
      </c>
      <c r="C176" s="43">
        <f>SUM(C169:C175)</f>
        <v>0</v>
      </c>
      <c r="D176" s="51"/>
      <c r="E176" s="51"/>
      <c r="F176" s="248">
        <f>SUM(F169:F175)</f>
        <v>0</v>
      </c>
      <c r="G176" s="224">
        <f>SUM(G169:G175)</f>
        <v>0</v>
      </c>
      <c r="H176" s="224"/>
      <c r="I176" s="246"/>
      <c r="J176" s="52">
        <f>SUM(J169:J175)</f>
        <v>0</v>
      </c>
      <c r="K176" s="43">
        <f>SUM(K169:K175)</f>
        <v>0</v>
      </c>
      <c r="L176" s="51"/>
      <c r="M176" s="44"/>
      <c r="N176" s="52">
        <f>SUM(N169:N175)</f>
        <v>0</v>
      </c>
      <c r="O176" s="43">
        <f>SUM(O169:O175)</f>
        <v>0</v>
      </c>
      <c r="P176" s="51"/>
      <c r="Q176" s="51"/>
      <c r="R176" s="249">
        <f>SUM(R169:R175)</f>
        <v>0</v>
      </c>
      <c r="S176" s="216">
        <f>SUM(S169:S175)</f>
        <v>0</v>
      </c>
      <c r="T176" s="217"/>
      <c r="U176" s="218"/>
      <c r="V176" s="52">
        <f>SUM(V169:V175)</f>
        <v>0</v>
      </c>
      <c r="W176" s="43">
        <f>SUM(W169:W175)</f>
        <v>0</v>
      </c>
      <c r="X176" s="51"/>
      <c r="Y176" s="44"/>
      <c r="Z176" s="42">
        <f>SUM(Z169:Z175)</f>
        <v>0</v>
      </c>
      <c r="AA176" s="43">
        <f>SUM(AA169:AA175)</f>
        <v>0</v>
      </c>
      <c r="AB176" s="51"/>
      <c r="AC176" s="44"/>
      <c r="AD176" s="87" t="s">
        <v>9</v>
      </c>
      <c r="FQ176" s="94"/>
      <c r="FR176" s="94"/>
      <c r="FS176" s="94"/>
      <c r="FT176" s="94"/>
      <c r="FU176" s="94"/>
      <c r="FV176" s="94"/>
      <c r="FW176" s="94"/>
      <c r="FX176" s="94"/>
    </row>
    <row r="177" spans="1:180" ht="15.75" customHeight="1" thickTop="1" x14ac:dyDescent="0.2">
      <c r="F177" s="247"/>
      <c r="I177" s="247"/>
      <c r="W177"/>
      <c r="X177"/>
      <c r="Y177"/>
      <c r="Z177"/>
      <c r="AA177"/>
      <c r="AB177"/>
      <c r="AC177"/>
      <c r="AD177"/>
      <c r="FQ177" s="94"/>
      <c r="FR177" s="94"/>
      <c r="FS177" s="94"/>
      <c r="FT177" s="94"/>
      <c r="FU177" s="94"/>
      <c r="FV177" s="94"/>
      <c r="FW177" s="94"/>
      <c r="FX177" s="94"/>
    </row>
    <row r="178" spans="1:180" ht="13.8" thickBot="1" x14ac:dyDescent="0.25">
      <c r="A178" t="s">
        <v>11</v>
      </c>
      <c r="W178"/>
      <c r="X178"/>
      <c r="Y178"/>
      <c r="Z178"/>
      <c r="AA178"/>
      <c r="AB178"/>
      <c r="AC178"/>
      <c r="AD178"/>
      <c r="FQ178" s="94"/>
      <c r="FR178" s="94"/>
      <c r="FS178" s="94"/>
      <c r="FT178" s="94"/>
      <c r="FU178" s="94"/>
      <c r="FV178" s="94"/>
      <c r="FW178" s="94"/>
      <c r="FX178" s="94"/>
    </row>
    <row r="179" spans="1:180" ht="15" customHeight="1" thickTop="1" x14ac:dyDescent="0.2">
      <c r="B179" s="64" t="str">
        <f>B1</f>
        <v>山梨　太郎</v>
      </c>
      <c r="C179" s="73"/>
      <c r="D179" s="65"/>
      <c r="E179" s="65" t="str">
        <f>E1</f>
        <v>月曜日</v>
      </c>
      <c r="F179" s="75" t="str">
        <f>F1</f>
        <v>甲州　花子</v>
      </c>
      <c r="G179" s="76"/>
      <c r="H179" s="67"/>
      <c r="I179" s="67" t="str">
        <f>I1</f>
        <v>月曜日</v>
      </c>
      <c r="J179" s="295" t="str">
        <f>J1</f>
        <v>笛吹　次郎</v>
      </c>
      <c r="K179" s="296"/>
      <c r="L179" s="297"/>
      <c r="M179" s="297" t="str">
        <f>M1</f>
        <v>火曜日</v>
      </c>
      <c r="N179" s="78" t="str">
        <f>N1</f>
        <v>吉田　三郎</v>
      </c>
      <c r="O179" s="77"/>
      <c r="P179" s="66"/>
      <c r="Q179" s="77" t="str">
        <f>Q1</f>
        <v>火曜日</v>
      </c>
      <c r="R179" s="301" t="str">
        <f>R1</f>
        <v>富士　さくら</v>
      </c>
      <c r="S179" s="302"/>
      <c r="T179" s="303"/>
      <c r="U179" s="303" t="str">
        <f>U1</f>
        <v>水曜日</v>
      </c>
      <c r="V179" s="306" t="str">
        <f>V1</f>
        <v>大月　四郎</v>
      </c>
      <c r="W179" s="307"/>
      <c r="X179" s="308"/>
      <c r="Y179" s="308" t="str">
        <f>Y1</f>
        <v>木曜日</v>
      </c>
      <c r="Z179" s="48"/>
      <c r="AA179"/>
      <c r="AB179"/>
      <c r="AC179"/>
      <c r="AD179"/>
      <c r="FQ179" s="94"/>
      <c r="FR179" s="94"/>
      <c r="FS179" s="94"/>
      <c r="FT179" s="94"/>
      <c r="FU179" s="94"/>
      <c r="FV179" s="94"/>
      <c r="FW179" s="94"/>
      <c r="FX179" s="94"/>
    </row>
    <row r="180" spans="1:180" x14ac:dyDescent="0.2">
      <c r="B180" s="5" t="s">
        <v>0</v>
      </c>
      <c r="C180" s="6" t="s">
        <v>1</v>
      </c>
      <c r="D180" s="145"/>
      <c r="E180" s="192">
        <f>COUNTIF(D$3:D$176,"○")</f>
        <v>11</v>
      </c>
      <c r="F180" s="5" t="s">
        <v>0</v>
      </c>
      <c r="G180" s="6" t="s">
        <v>1</v>
      </c>
      <c r="H180" s="145"/>
      <c r="I180" s="192">
        <f>COUNTIF(H$3:H$176,"○")</f>
        <v>11</v>
      </c>
      <c r="J180" s="5" t="s">
        <v>0</v>
      </c>
      <c r="K180" s="6" t="s">
        <v>1</v>
      </c>
      <c r="L180" s="145"/>
      <c r="M180" s="192">
        <f>COUNTIF(L$3:L$176,"○")</f>
        <v>11</v>
      </c>
      <c r="N180" s="5" t="s">
        <v>0</v>
      </c>
      <c r="O180" s="6" t="s">
        <v>1</v>
      </c>
      <c r="P180" s="145"/>
      <c r="Q180" s="192">
        <f>COUNTIF(P$3:P$176,"○")</f>
        <v>12</v>
      </c>
      <c r="R180" s="5" t="s">
        <v>0</v>
      </c>
      <c r="S180" s="6" t="s">
        <v>1</v>
      </c>
      <c r="T180" s="145"/>
      <c r="U180" s="192">
        <f>COUNTIF(T$3:T$176,"○")</f>
        <v>11</v>
      </c>
      <c r="V180" s="5" t="s">
        <v>0</v>
      </c>
      <c r="W180" s="6" t="s">
        <v>1</v>
      </c>
      <c r="X180" s="145"/>
      <c r="Y180" s="192">
        <f>COUNTIF(X$3:X$176,"○")</f>
        <v>11</v>
      </c>
      <c r="Z180" s="48"/>
      <c r="AA180" s="189" t="s">
        <v>114</v>
      </c>
      <c r="AB180"/>
      <c r="AC180"/>
      <c r="AD180"/>
      <c r="FQ180" s="94"/>
      <c r="FR180" s="94"/>
      <c r="FS180" s="94"/>
      <c r="FT180" s="94"/>
      <c r="FU180" s="94"/>
      <c r="FV180" s="94"/>
      <c r="FW180" s="94"/>
      <c r="FX180" s="94"/>
    </row>
    <row r="181" spans="1:180" ht="13.8" thickBot="1" x14ac:dyDescent="0.25">
      <c r="A181" t="s">
        <v>12</v>
      </c>
      <c r="B181" s="72">
        <f>+B11+B33+B44+B55+B66+B77+B88+B99+B110+B121+B132+B143+B154+B176+B22</f>
        <v>0</v>
      </c>
      <c r="C181" s="74">
        <f>+C11+C33+C44+C55+C66+C77+C88+C99+C110+C121+C132+C143+C154+C176+C22</f>
        <v>0</v>
      </c>
      <c r="D181" s="70"/>
      <c r="E181" s="70"/>
      <c r="F181" s="72">
        <f>+F11+F33+F44+F55+F66+F77+F88+F99+F110+F121+F132+F143+F154+F176+F22</f>
        <v>0</v>
      </c>
      <c r="G181" s="74">
        <f>+G11+G33+G44+G55+G66+G77+G88+G99+G110+G121+G132+G143+G154+G176+G22</f>
        <v>0</v>
      </c>
      <c r="H181" s="70"/>
      <c r="I181" s="70"/>
      <c r="J181" s="72">
        <f>+J11+J33+J44+J55+J66+J77+J88+J99+J110+J121+J132+J143+J154+J176+J22</f>
        <v>0</v>
      </c>
      <c r="K181" s="74">
        <f>+K11+K33+K44+K55+K66+K77+K88+K99+K110+K121+K132+K143+K154+K176+K22</f>
        <v>0</v>
      </c>
      <c r="L181" s="70"/>
      <c r="M181" s="70"/>
      <c r="N181" s="72">
        <f>+N11+N33+N44+N55+N66+N77+N88+N99+N110+N121+N132+N143+N154+N176+N22</f>
        <v>0</v>
      </c>
      <c r="O181" s="74">
        <f>+O11+O33+O44+O55+O66+O77+O88+O99+O110+O121+O132+O143+O154+O176+O22</f>
        <v>0</v>
      </c>
      <c r="P181" s="104"/>
      <c r="Q181" s="71"/>
      <c r="R181" s="72">
        <f>+R11+R33+R44+R55+R66+R77+R88+R99+R110+R121+R132+R143+R154+R176+R22</f>
        <v>0</v>
      </c>
      <c r="S181" s="74">
        <f>+S11+S33+S44+S55+S66+S77+S88+S99+S110+S121+S132+S143+S154+S176+S22</f>
        <v>0</v>
      </c>
      <c r="T181" s="70"/>
      <c r="U181" s="70"/>
      <c r="V181" s="72">
        <f>+V11+V33+V44+V55+V66+V77+V88+V99+V110+V121+V132+V143+V154+V176+V22</f>
        <v>0</v>
      </c>
      <c r="W181" s="74">
        <f>+W11+W33+W44+W55+W66+W77+W88+W99+W110+W121+W132+W143+W154+W176+W22</f>
        <v>0</v>
      </c>
      <c r="X181" s="70"/>
      <c r="Y181" s="70"/>
      <c r="Z181" s="48"/>
      <c r="AA181" s="189" t="s">
        <v>59</v>
      </c>
      <c r="AB181"/>
      <c r="AC181"/>
      <c r="AD181"/>
      <c r="FQ181" s="94"/>
      <c r="FR181" s="94"/>
      <c r="FS181" s="94"/>
      <c r="FT181" s="94"/>
      <c r="FU181" s="94"/>
      <c r="FV181" s="94"/>
      <c r="FW181" s="94"/>
      <c r="FX181" s="94"/>
    </row>
    <row r="182" spans="1:180" ht="14.4" thickTop="1" thickBot="1" x14ac:dyDescent="0.25">
      <c r="B182" s="426">
        <f>SUM(B181,C181)</f>
        <v>0</v>
      </c>
      <c r="C182" s="427"/>
      <c r="D182" s="89"/>
      <c r="F182" s="426">
        <f>SUM(F181,G181)</f>
        <v>0</v>
      </c>
      <c r="G182" s="427"/>
      <c r="H182" s="89"/>
      <c r="J182" s="426">
        <f>SUM(J181,K181)</f>
        <v>0</v>
      </c>
      <c r="K182" s="427"/>
      <c r="L182" s="89"/>
      <c r="N182" s="426">
        <f>SUM(N181,O181)</f>
        <v>0</v>
      </c>
      <c r="O182" s="427"/>
      <c r="P182" s="89"/>
      <c r="R182" s="426">
        <f>SUM(R181,S181)</f>
        <v>0</v>
      </c>
      <c r="S182" s="427"/>
      <c r="T182" s="89"/>
      <c r="V182" s="426">
        <f>SUM(V181,W181)</f>
        <v>0</v>
      </c>
      <c r="W182" s="427"/>
      <c r="X182" s="89"/>
      <c r="Y182"/>
      <c r="Z182"/>
      <c r="AA182" s="189" t="s">
        <v>60</v>
      </c>
      <c r="AB182" s="190"/>
      <c r="AC182" s="190"/>
      <c r="AD182"/>
      <c r="FQ182" s="94"/>
      <c r="FR182" s="94"/>
      <c r="FS182" s="94"/>
      <c r="FT182" s="94"/>
      <c r="FU182" s="94"/>
      <c r="FV182" s="94"/>
      <c r="FW182" s="94"/>
      <c r="FX182" s="94"/>
    </row>
    <row r="183" spans="1:180" ht="13.5" thickTop="1" x14ac:dyDescent="0.2">
      <c r="W183"/>
      <c r="X183"/>
      <c r="Y183"/>
      <c r="Z183"/>
      <c r="AA183"/>
      <c r="AB183"/>
      <c r="AC183"/>
      <c r="AD183"/>
      <c r="FQ183" s="94"/>
      <c r="FR183" s="94"/>
      <c r="FS183" s="94"/>
      <c r="FT183" s="94"/>
      <c r="FU183" s="94"/>
      <c r="FV183" s="94"/>
      <c r="FW183" s="94"/>
      <c r="FX183" s="94"/>
    </row>
    <row r="184" spans="1:180" ht="34.5" customHeight="1" thickBot="1" x14ac:dyDescent="0.25">
      <c r="C184" s="422" t="str">
        <f>B1</f>
        <v>山梨　太郎</v>
      </c>
      <c r="D184" s="422"/>
      <c r="E184" s="422"/>
      <c r="G184" s="431" t="str">
        <f>F1</f>
        <v>甲州　花子</v>
      </c>
      <c r="H184" s="431"/>
      <c r="I184" s="431"/>
      <c r="K184" s="432" t="str">
        <f>J1</f>
        <v>笛吹　次郎</v>
      </c>
      <c r="L184" s="432"/>
      <c r="M184" s="432"/>
      <c r="O184" s="433" t="str">
        <f>N1</f>
        <v>吉田　三郎</v>
      </c>
      <c r="P184" s="433"/>
      <c r="Q184" s="433"/>
      <c r="S184" s="428" t="str">
        <f>R1</f>
        <v>富士　さくら</v>
      </c>
      <c r="T184" s="428"/>
      <c r="U184" s="428"/>
      <c r="W184" s="429" t="str">
        <f>V1</f>
        <v>大月　四郎</v>
      </c>
      <c r="X184" s="429"/>
      <c r="Y184" s="429"/>
      <c r="Z184"/>
      <c r="AA184"/>
      <c r="AB184"/>
      <c r="AC184"/>
      <c r="AD184"/>
      <c r="FQ184" s="94"/>
      <c r="FR184" s="94"/>
      <c r="FS184" s="94"/>
      <c r="FT184" s="94"/>
      <c r="FU184" s="94"/>
      <c r="FV184" s="94"/>
      <c r="FW184" s="94"/>
      <c r="FX184" s="94"/>
    </row>
    <row r="185" spans="1:180" ht="15.75" customHeight="1" x14ac:dyDescent="0.2">
      <c r="C185" s="99"/>
      <c r="D185" s="101" t="s">
        <v>21</v>
      </c>
      <c r="E185" s="100"/>
      <c r="G185" s="98"/>
      <c r="H185" s="101" t="s">
        <v>21</v>
      </c>
      <c r="I185" s="97"/>
      <c r="K185" s="88"/>
      <c r="L185" s="101" t="s">
        <v>21</v>
      </c>
      <c r="M185" s="88"/>
      <c r="O185" s="88"/>
      <c r="P185" s="101" t="s">
        <v>21</v>
      </c>
      <c r="Q185" s="88"/>
      <c r="S185" s="98"/>
      <c r="T185" s="101" t="s">
        <v>21</v>
      </c>
      <c r="U185" s="97"/>
      <c r="W185" s="88"/>
      <c r="X185" s="101" t="s">
        <v>21</v>
      </c>
      <c r="Y185" s="88"/>
      <c r="Z185"/>
      <c r="AA185"/>
      <c r="AB185"/>
      <c r="AC185"/>
      <c r="AD185"/>
      <c r="FQ185" s="94"/>
      <c r="FR185" s="94"/>
      <c r="FS185" s="94"/>
      <c r="FT185" s="94"/>
      <c r="FU185" s="94"/>
      <c r="FV185" s="94"/>
      <c r="FW185" s="94"/>
      <c r="FX185" s="94"/>
    </row>
    <row r="186" spans="1:180" x14ac:dyDescent="0.2">
      <c r="C186" s="309">
        <f>SUM(B11,B22,B33,B44,B55,B66,B77,B88,B99,B110,B121,B132,B143,B154,B165,B176)</f>
        <v>0</v>
      </c>
      <c r="D186" s="316"/>
      <c r="E186" s="310" t="s">
        <v>19</v>
      </c>
      <c r="G186" s="309">
        <f>SUM(F11,F22,F33,F44,F55,F66,F77,F88,F99,F110,F121,F132,F143,F154,F165,F176)</f>
        <v>0</v>
      </c>
      <c r="H186" s="316"/>
      <c r="I186" s="312" t="s">
        <v>19</v>
      </c>
      <c r="K186" s="309">
        <f>SUM(J11,J22,J33,J44,J55,J66,J77,J88,J99,J110,J121,J132,J143,J154,J165,J176)</f>
        <v>0</v>
      </c>
      <c r="L186" s="316"/>
      <c r="M186" s="312" t="s">
        <v>19</v>
      </c>
      <c r="O186" s="309">
        <f>SUM(N11,N22,N33,N44,N55,N66,N77,N88,N99,N110,N121,N132,N143,N154,N165,N176)</f>
        <v>0</v>
      </c>
      <c r="P186" s="316"/>
      <c r="Q186" s="312" t="s">
        <v>19</v>
      </c>
      <c r="S186" s="309">
        <f>SUM(R11,R22,R33,R44,R55,R66,R77,R88,R99,R110,R121,R132,R143,R154,R165,R176)</f>
        <v>0</v>
      </c>
      <c r="T186" s="316"/>
      <c r="U186" s="312" t="s">
        <v>19</v>
      </c>
      <c r="W186" s="309">
        <f>SUM(V11,V22,V33,V44,V55,V66,V77,V88,V99,V110,V121,V132,V143,V154,V165,V176)</f>
        <v>0</v>
      </c>
      <c r="X186" s="316"/>
      <c r="Y186" s="312" t="s">
        <v>19</v>
      </c>
      <c r="Z186"/>
      <c r="AA186"/>
      <c r="AB186"/>
      <c r="AC186"/>
      <c r="AD186"/>
      <c r="FQ186" s="94"/>
      <c r="FR186" s="94"/>
      <c r="FS186" s="94"/>
      <c r="FT186" s="94"/>
      <c r="FU186" s="94"/>
      <c r="FV186" s="94"/>
      <c r="FW186" s="94"/>
      <c r="FX186" s="94"/>
    </row>
    <row r="187" spans="1:180" x14ac:dyDescent="0.2">
      <c r="C187" s="2">
        <f t="shared" ref="C187:C192" si="0">COUNTIF($D$4:$D$175,S198)</f>
        <v>0</v>
      </c>
      <c r="D187" s="271"/>
      <c r="E187" s="272" t="s">
        <v>13</v>
      </c>
      <c r="G187" s="1">
        <f t="shared" ref="G187:G192" si="1">COUNTIF($H$4:$H$175,$S198)</f>
        <v>0</v>
      </c>
      <c r="H187" s="271"/>
      <c r="I187" s="95" t="s">
        <v>13</v>
      </c>
      <c r="K187" s="1">
        <f t="shared" ref="K187:K192" si="2">COUNTIF($L$4:$L$175,$S198)</f>
        <v>0</v>
      </c>
      <c r="L187" s="271"/>
      <c r="M187" s="95" t="s">
        <v>13</v>
      </c>
      <c r="O187" s="1">
        <f t="shared" ref="O187:O192" si="3">COUNTIF($P$4:$P$175,$S198)</f>
        <v>0</v>
      </c>
      <c r="P187" s="271"/>
      <c r="Q187" s="95" t="s">
        <v>13</v>
      </c>
      <c r="S187" s="1">
        <f>COUNTIF($T$4:$T$175,$S198)</f>
        <v>0</v>
      </c>
      <c r="T187" s="271"/>
      <c r="U187" s="95" t="s">
        <v>13</v>
      </c>
      <c r="W187" s="1">
        <f>COUNTIF($X$4:$X$175,$S198)</f>
        <v>0</v>
      </c>
      <c r="X187" s="271"/>
      <c r="Y187" s="95" t="s">
        <v>13</v>
      </c>
      <c r="Z187"/>
      <c r="AA187"/>
      <c r="AB187"/>
      <c r="AC187"/>
      <c r="AD187"/>
      <c r="FQ187" s="94"/>
      <c r="FR187" s="94"/>
      <c r="FS187" s="94"/>
      <c r="FT187" s="94"/>
      <c r="FU187" s="94"/>
      <c r="FV187" s="94"/>
      <c r="FW187" s="94"/>
      <c r="FX187" s="94"/>
    </row>
    <row r="188" spans="1:180" x14ac:dyDescent="0.2">
      <c r="C188" s="2">
        <f t="shared" si="0"/>
        <v>0</v>
      </c>
      <c r="D188" s="271"/>
      <c r="E188" s="272" t="s">
        <v>14</v>
      </c>
      <c r="G188" s="1">
        <f t="shared" si="1"/>
        <v>0</v>
      </c>
      <c r="H188" s="271"/>
      <c r="I188" s="95" t="s">
        <v>14</v>
      </c>
      <c r="K188" s="1">
        <f t="shared" si="2"/>
        <v>0</v>
      </c>
      <c r="L188" s="271"/>
      <c r="M188" s="95" t="s">
        <v>14</v>
      </c>
      <c r="O188" s="1">
        <f t="shared" si="3"/>
        <v>0</v>
      </c>
      <c r="P188" s="271"/>
      <c r="Q188" s="95" t="s">
        <v>14</v>
      </c>
      <c r="S188" s="1">
        <f t="shared" ref="S188" si="4">COUNTIF($T$4:$T$175,$S199)</f>
        <v>0</v>
      </c>
      <c r="T188" s="271"/>
      <c r="U188" s="95" t="s">
        <v>14</v>
      </c>
      <c r="W188" s="1">
        <f t="shared" ref="W188" si="5">COUNTIF($X$4:$X$175,$S199)</f>
        <v>0</v>
      </c>
      <c r="X188" s="271"/>
      <c r="Y188" s="95" t="s">
        <v>14</v>
      </c>
      <c r="Z188"/>
      <c r="AA188"/>
      <c r="AB188"/>
      <c r="AC188"/>
      <c r="AD188"/>
      <c r="FQ188" s="94"/>
      <c r="FR188" s="94"/>
      <c r="FS188" s="94"/>
      <c r="FT188" s="94"/>
      <c r="FU188" s="94"/>
      <c r="FV188" s="94"/>
      <c r="FW188" s="94"/>
      <c r="FX188" s="94"/>
    </row>
    <row r="189" spans="1:180" x14ac:dyDescent="0.2">
      <c r="C189" s="2">
        <f t="shared" si="0"/>
        <v>0</v>
      </c>
      <c r="D189" s="271"/>
      <c r="E189" s="272" t="s">
        <v>97</v>
      </c>
      <c r="G189" s="1">
        <f t="shared" si="1"/>
        <v>0</v>
      </c>
      <c r="H189" s="271"/>
      <c r="I189" s="95" t="s">
        <v>97</v>
      </c>
      <c r="K189" s="1">
        <f t="shared" si="2"/>
        <v>0</v>
      </c>
      <c r="L189" s="271"/>
      <c r="M189" s="95" t="s">
        <v>97</v>
      </c>
      <c r="O189" s="1">
        <f t="shared" si="3"/>
        <v>0</v>
      </c>
      <c r="P189" s="271"/>
      <c r="Q189" s="95" t="s">
        <v>97</v>
      </c>
      <c r="S189" s="1">
        <f>COUNTIF($T$4:$T$175,#REF!)</f>
        <v>0</v>
      </c>
      <c r="T189" s="271"/>
      <c r="U189" s="95" t="s">
        <v>97</v>
      </c>
      <c r="W189" s="1">
        <f>COUNTIF($X$4:$X$175,#REF!)</f>
        <v>0</v>
      </c>
      <c r="X189" s="271"/>
      <c r="Y189" s="95" t="s">
        <v>97</v>
      </c>
      <c r="Z189"/>
      <c r="AA189"/>
      <c r="AB189"/>
      <c r="AC189"/>
      <c r="AD189"/>
      <c r="FQ189" s="94"/>
      <c r="FR189" s="94"/>
      <c r="FS189" s="94"/>
      <c r="FT189" s="94"/>
      <c r="FU189" s="94"/>
      <c r="FV189" s="94"/>
      <c r="FW189" s="94"/>
      <c r="FX189" s="94"/>
    </row>
    <row r="190" spans="1:180" x14ac:dyDescent="0.2">
      <c r="C190" s="2">
        <f t="shared" si="0"/>
        <v>0</v>
      </c>
      <c r="D190" s="271"/>
      <c r="E190" s="272" t="s">
        <v>16</v>
      </c>
      <c r="G190" s="1">
        <f t="shared" si="1"/>
        <v>0</v>
      </c>
      <c r="H190" s="271"/>
      <c r="I190" s="95" t="s">
        <v>16</v>
      </c>
      <c r="K190" s="1">
        <f t="shared" si="2"/>
        <v>0</v>
      </c>
      <c r="L190" s="271"/>
      <c r="M190" s="95" t="s">
        <v>16</v>
      </c>
      <c r="O190" s="1">
        <f t="shared" si="3"/>
        <v>0</v>
      </c>
      <c r="P190" s="271"/>
      <c r="Q190" s="95" t="s">
        <v>16</v>
      </c>
      <c r="S190" s="1">
        <f>COUNTIF($T$4:$T$175,$S200)</f>
        <v>0</v>
      </c>
      <c r="T190" s="271"/>
      <c r="U190" s="95" t="s">
        <v>16</v>
      </c>
      <c r="W190" s="1">
        <f>COUNTIF($X$4:$X$175,$S200)</f>
        <v>0</v>
      </c>
      <c r="X190" s="271"/>
      <c r="Y190" s="95" t="s">
        <v>16</v>
      </c>
      <c r="Z190"/>
      <c r="AA190"/>
      <c r="AB190"/>
      <c r="AC190"/>
      <c r="AD190"/>
      <c r="FQ190" s="94"/>
      <c r="FR190" s="94"/>
      <c r="FS190" s="94"/>
      <c r="FT190" s="94"/>
      <c r="FU190" s="94"/>
      <c r="FV190" s="94"/>
      <c r="FW190" s="94"/>
      <c r="FX190" s="94"/>
    </row>
    <row r="191" spans="1:180" ht="21.6" x14ac:dyDescent="0.2">
      <c r="C191" s="2">
        <f t="shared" si="0"/>
        <v>0</v>
      </c>
      <c r="D191" s="271"/>
      <c r="E191" s="272" t="s">
        <v>17</v>
      </c>
      <c r="G191" s="1">
        <f t="shared" si="1"/>
        <v>0</v>
      </c>
      <c r="H191" s="271"/>
      <c r="I191" s="95" t="s">
        <v>17</v>
      </c>
      <c r="K191" s="1">
        <f t="shared" si="2"/>
        <v>0</v>
      </c>
      <c r="L191" s="271"/>
      <c r="M191" s="95" t="s">
        <v>17</v>
      </c>
      <c r="O191" s="1">
        <f t="shared" si="3"/>
        <v>0</v>
      </c>
      <c r="P191" s="271"/>
      <c r="Q191" s="95" t="s">
        <v>17</v>
      </c>
      <c r="S191" s="1">
        <f>COUNTIF($T$4:$T$175,$S201)</f>
        <v>0</v>
      </c>
      <c r="T191" s="271"/>
      <c r="U191" s="95" t="s">
        <v>17</v>
      </c>
      <c r="W191" s="1">
        <f>COUNTIF($X$4:$X$175,$S201)</f>
        <v>0</v>
      </c>
      <c r="X191" s="271"/>
      <c r="Y191" s="95" t="s">
        <v>17</v>
      </c>
      <c r="Z191"/>
      <c r="AA191"/>
      <c r="AB191"/>
      <c r="AC191"/>
      <c r="AD191"/>
      <c r="FQ191" s="94"/>
      <c r="FR191" s="94"/>
      <c r="FS191" s="94"/>
      <c r="FT191" s="94"/>
      <c r="FU191" s="94"/>
      <c r="FV191" s="94"/>
      <c r="FW191" s="94"/>
      <c r="FX191" s="94"/>
    </row>
    <row r="192" spans="1:180" ht="21.6" x14ac:dyDescent="0.2">
      <c r="C192" s="2">
        <f t="shared" si="0"/>
        <v>0</v>
      </c>
      <c r="D192" s="271"/>
      <c r="E192" s="272" t="s">
        <v>18</v>
      </c>
      <c r="G192" s="1">
        <f t="shared" si="1"/>
        <v>0</v>
      </c>
      <c r="H192" s="271"/>
      <c r="I192" s="95" t="s">
        <v>18</v>
      </c>
      <c r="K192" s="1">
        <f t="shared" si="2"/>
        <v>0</v>
      </c>
      <c r="L192" s="271"/>
      <c r="M192" s="95" t="s">
        <v>18</v>
      </c>
      <c r="O192" s="1">
        <f t="shared" si="3"/>
        <v>0</v>
      </c>
      <c r="P192" s="271"/>
      <c r="Q192" s="95" t="s">
        <v>18</v>
      </c>
      <c r="S192" s="1">
        <f>COUNTIF($T$4:$T$175,$S202)</f>
        <v>0</v>
      </c>
      <c r="T192" s="271"/>
      <c r="U192" s="95" t="s">
        <v>18</v>
      </c>
      <c r="W192" s="1">
        <f>COUNTIF($X$4:$X$175,$S202)</f>
        <v>0</v>
      </c>
      <c r="X192" s="271"/>
      <c r="Y192" s="95" t="s">
        <v>18</v>
      </c>
      <c r="Z192"/>
      <c r="AA192"/>
      <c r="AB192"/>
      <c r="AC192"/>
      <c r="AD192"/>
      <c r="FQ192" s="94"/>
      <c r="FR192" s="94"/>
      <c r="FS192" s="94"/>
      <c r="FT192" s="94"/>
      <c r="FU192" s="94"/>
      <c r="FV192" s="94"/>
      <c r="FW192" s="94"/>
      <c r="FX192" s="94"/>
    </row>
    <row r="193" spans="3:180" ht="13.5" thickBot="1" x14ac:dyDescent="0.25">
      <c r="C193" s="2">
        <f>SUM(C185:C192)</f>
        <v>0</v>
      </c>
      <c r="D193" s="253"/>
      <c r="E193" s="25"/>
      <c r="G193" s="1">
        <f>SUM(G185:G192)</f>
        <v>0</v>
      </c>
      <c r="H193" s="253"/>
      <c r="I193" s="1"/>
      <c r="K193" s="1">
        <f>SUM(K185:K192)</f>
        <v>0</v>
      </c>
      <c r="L193" s="253"/>
      <c r="M193" s="1"/>
      <c r="O193" s="1">
        <f>SUM(O185:O192)</f>
        <v>0</v>
      </c>
      <c r="P193" s="253"/>
      <c r="Q193" s="1"/>
      <c r="S193" s="1">
        <f>SUM(S185:S192)</f>
        <v>0</v>
      </c>
      <c r="T193" s="253"/>
      <c r="U193" s="1"/>
      <c r="W193" s="1">
        <f>SUM(W185:W192)</f>
        <v>0</v>
      </c>
      <c r="X193" s="253"/>
      <c r="Y193" s="1"/>
      <c r="Z193"/>
      <c r="AA193"/>
      <c r="AB193"/>
      <c r="AC193"/>
      <c r="AD193"/>
      <c r="FQ193" s="94"/>
      <c r="FR193" s="94"/>
      <c r="FS193" s="94"/>
      <c r="FT193" s="94"/>
      <c r="FU193" s="94"/>
      <c r="FV193" s="94"/>
      <c r="FW193" s="94"/>
      <c r="FX193" s="94"/>
    </row>
    <row r="195" spans="3:180" ht="13.5" thickBot="1" x14ac:dyDescent="0.25"/>
    <row r="196" spans="3:180" ht="60.75" customHeight="1" thickTop="1" thickBot="1" x14ac:dyDescent="0.25">
      <c r="M196" s="379" t="s">
        <v>145</v>
      </c>
      <c r="N196" s="380" t="s">
        <v>137</v>
      </c>
      <c r="O196" s="381" t="s">
        <v>138</v>
      </c>
      <c r="P196" s="382"/>
      <c r="R196" s="79"/>
    </row>
    <row r="197" spans="3:180" ht="21.75" customHeight="1" thickBot="1" x14ac:dyDescent="0.25">
      <c r="E197" s="383" t="s">
        <v>139</v>
      </c>
      <c r="F197" s="384" t="s">
        <v>140</v>
      </c>
      <c r="G197" s="385" t="s">
        <v>135</v>
      </c>
      <c r="H197" s="386" t="s">
        <v>21</v>
      </c>
      <c r="M197" s="387"/>
      <c r="N197" s="388"/>
      <c r="O197" s="389"/>
      <c r="P197" s="390"/>
      <c r="R197" s="79"/>
    </row>
    <row r="198" spans="3:180" ht="14.25" customHeight="1" thickBot="1" x14ac:dyDescent="0.25">
      <c r="E198" s="391" t="s">
        <v>19</v>
      </c>
      <c r="F198" s="392">
        <f>'１学期（拠点校指導教員）'!F198</f>
        <v>0</v>
      </c>
      <c r="G198" s="393">
        <f>'１学期（拠点校指導教員）'!G198</f>
        <v>0</v>
      </c>
      <c r="H198" s="400">
        <f>SUM(F198:G198)</f>
        <v>0</v>
      </c>
      <c r="M198" s="401" t="s">
        <v>141</v>
      </c>
      <c r="N198" s="394">
        <f>SUM(F198,F211,N211)</f>
        <v>0</v>
      </c>
      <c r="O198" s="395">
        <f>SUM(G198,G211,O211)</f>
        <v>0</v>
      </c>
      <c r="P198" s="402">
        <f>SUM(N198:O198)</f>
        <v>0</v>
      </c>
      <c r="R198" s="80"/>
      <c r="S198" s="95" t="s">
        <v>26</v>
      </c>
      <c r="T198" s="82"/>
      <c r="U198" s="81"/>
    </row>
    <row r="199" spans="3:180" ht="14.4" thickBot="1" x14ac:dyDescent="0.25">
      <c r="E199" s="391" t="s">
        <v>13</v>
      </c>
      <c r="F199" s="392">
        <f>'１学期（拠点校指導教員）'!F199</f>
        <v>0</v>
      </c>
      <c r="G199" s="393">
        <f>'１学期（拠点校指導教員）'!G199</f>
        <v>0</v>
      </c>
      <c r="H199" s="386">
        <f t="shared" ref="H199:H205" si="6">SUM(F199:G199)</f>
        <v>0</v>
      </c>
      <c r="M199" s="410" t="s">
        <v>13</v>
      </c>
      <c r="N199" s="394">
        <f t="shared" ref="N199:O204" si="7">SUM(F199,F212,N212)</f>
        <v>0</v>
      </c>
      <c r="O199" s="395">
        <f t="shared" si="7"/>
        <v>0</v>
      </c>
      <c r="P199" s="396">
        <f t="shared" ref="P199:P205" si="8">SUM(N199:O199)</f>
        <v>0</v>
      </c>
      <c r="R199" s="80"/>
      <c r="S199" s="96" t="s">
        <v>27</v>
      </c>
      <c r="T199" s="82"/>
      <c r="U199" s="81"/>
    </row>
    <row r="200" spans="3:180" ht="13.8" thickBot="1" x14ac:dyDescent="0.25">
      <c r="E200" s="391" t="s">
        <v>14</v>
      </c>
      <c r="F200" s="392">
        <f>'１学期（拠点校指導教員）'!F200</f>
        <v>0</v>
      </c>
      <c r="G200" s="393">
        <f>'１学期（拠点校指導教員）'!G200</f>
        <v>0</v>
      </c>
      <c r="H200" s="386">
        <f t="shared" si="6"/>
        <v>0</v>
      </c>
      <c r="M200" s="410" t="s">
        <v>14</v>
      </c>
      <c r="N200" s="394">
        <f t="shared" si="7"/>
        <v>0</v>
      </c>
      <c r="O200" s="395">
        <f t="shared" si="7"/>
        <v>0</v>
      </c>
      <c r="P200" s="399">
        <f t="shared" si="8"/>
        <v>0</v>
      </c>
      <c r="R200" s="83"/>
      <c r="S200" s="96" t="s">
        <v>15</v>
      </c>
    </row>
    <row r="201" spans="3:180" ht="14.4" thickBot="1" x14ac:dyDescent="0.25">
      <c r="E201" s="391" t="s">
        <v>97</v>
      </c>
      <c r="F201" s="392">
        <f>'１学期（拠点校指導教員）'!F201</f>
        <v>0</v>
      </c>
      <c r="G201" s="393">
        <f>'１学期（拠点校指導教員）'!G201</f>
        <v>0</v>
      </c>
      <c r="H201" s="386">
        <f t="shared" si="6"/>
        <v>0</v>
      </c>
      <c r="M201" s="410" t="s">
        <v>97</v>
      </c>
      <c r="N201" s="394">
        <f t="shared" si="7"/>
        <v>0</v>
      </c>
      <c r="O201" s="395">
        <f t="shared" si="7"/>
        <v>0</v>
      </c>
      <c r="P201" s="399">
        <f t="shared" si="8"/>
        <v>0</v>
      </c>
      <c r="R201" s="80"/>
      <c r="S201" s="95" t="s">
        <v>28</v>
      </c>
      <c r="T201" s="82"/>
      <c r="U201" s="81"/>
    </row>
    <row r="202" spans="3:180" ht="14.4" thickBot="1" x14ac:dyDescent="0.25">
      <c r="E202" s="391" t="s">
        <v>16</v>
      </c>
      <c r="F202" s="392">
        <f>'１学期（拠点校指導教員）'!F202</f>
        <v>0</v>
      </c>
      <c r="G202" s="393">
        <f>'１学期（拠点校指導教員）'!G202</f>
        <v>0</v>
      </c>
      <c r="H202" s="386">
        <f t="shared" si="6"/>
        <v>0</v>
      </c>
      <c r="M202" s="410" t="s">
        <v>16</v>
      </c>
      <c r="N202" s="394">
        <f t="shared" si="7"/>
        <v>0</v>
      </c>
      <c r="O202" s="395">
        <f t="shared" si="7"/>
        <v>0</v>
      </c>
      <c r="P202" s="399">
        <f t="shared" si="8"/>
        <v>0</v>
      </c>
      <c r="R202" s="80"/>
      <c r="S202" s="96" t="s">
        <v>29</v>
      </c>
      <c r="T202" s="82"/>
      <c r="U202" s="81"/>
    </row>
    <row r="203" spans="3:180" ht="22.2" thickBot="1" x14ac:dyDescent="0.25">
      <c r="E203" s="391" t="s">
        <v>17</v>
      </c>
      <c r="F203" s="411">
        <f>'１学期（拠点校指導教員）'!F203</f>
        <v>0</v>
      </c>
      <c r="G203" s="393">
        <f>'１学期（拠点校指導教員）'!G203</f>
        <v>0</v>
      </c>
      <c r="H203" s="386">
        <f t="shared" si="6"/>
        <v>0</v>
      </c>
      <c r="M203" s="410" t="s">
        <v>17</v>
      </c>
      <c r="N203" s="412">
        <f t="shared" si="7"/>
        <v>0</v>
      </c>
      <c r="O203" s="413">
        <f t="shared" si="7"/>
        <v>0</v>
      </c>
      <c r="P203" s="399">
        <f t="shared" si="8"/>
        <v>0</v>
      </c>
      <c r="R203" s="80"/>
      <c r="S203" s="95" t="s">
        <v>30</v>
      </c>
      <c r="T203" s="82"/>
      <c r="U203" s="81"/>
    </row>
    <row r="204" spans="3:180" ht="22.2" thickBot="1" x14ac:dyDescent="0.25">
      <c r="E204" s="391" t="s">
        <v>18</v>
      </c>
      <c r="F204" s="411">
        <f>'１学期（拠点校指導教員）'!F204</f>
        <v>0</v>
      </c>
      <c r="G204" s="393">
        <f>'１学期（拠点校指導教員）'!G204</f>
        <v>0</v>
      </c>
      <c r="H204" s="386">
        <f t="shared" si="6"/>
        <v>0</v>
      </c>
      <c r="M204" s="414" t="s">
        <v>18</v>
      </c>
      <c r="N204" s="415">
        <f t="shared" si="7"/>
        <v>0</v>
      </c>
      <c r="O204" s="416">
        <f t="shared" si="7"/>
        <v>0</v>
      </c>
      <c r="P204" s="404">
        <f t="shared" si="8"/>
        <v>0</v>
      </c>
      <c r="R204" s="80"/>
      <c r="S204" s="82"/>
      <c r="T204" s="82"/>
      <c r="U204" s="81"/>
    </row>
    <row r="205" spans="3:180" ht="15" thickTop="1" thickBot="1" x14ac:dyDescent="0.25">
      <c r="E205" s="405" t="s">
        <v>142</v>
      </c>
      <c r="F205" s="403">
        <f>SUM(F199:F204)</f>
        <v>0</v>
      </c>
      <c r="G205" s="398">
        <f>SUM(G199:G204)</f>
        <v>0</v>
      </c>
      <c r="H205" s="386">
        <f t="shared" si="6"/>
        <v>0</v>
      </c>
      <c r="M205" s="406" t="s">
        <v>142</v>
      </c>
      <c r="N205" s="407">
        <f>SUM(N199:N204)</f>
        <v>0</v>
      </c>
      <c r="O205" s="408">
        <f>SUM(O199:O204)</f>
        <v>0</v>
      </c>
      <c r="P205" s="409">
        <f t="shared" si="8"/>
        <v>0</v>
      </c>
      <c r="R205" s="80"/>
      <c r="T205" s="82"/>
      <c r="U205" s="81"/>
    </row>
    <row r="206" spans="3:180" ht="13.05" x14ac:dyDescent="0.2">
      <c r="F206" s="430"/>
      <c r="G206" s="430"/>
      <c r="H206" s="89"/>
    </row>
    <row r="209" spans="5:16" ht="13.5" thickBot="1" x14ac:dyDescent="0.25"/>
    <row r="210" spans="5:16" ht="15" thickBot="1" x14ac:dyDescent="0.25">
      <c r="E210" s="383" t="s">
        <v>143</v>
      </c>
      <c r="F210" s="384" t="s">
        <v>140</v>
      </c>
      <c r="G210" s="385" t="s">
        <v>135</v>
      </c>
      <c r="H210" s="386" t="s">
        <v>21</v>
      </c>
      <c r="M210" s="383" t="s">
        <v>144</v>
      </c>
      <c r="N210" s="384" t="s">
        <v>140</v>
      </c>
      <c r="O210" s="385" t="s">
        <v>135</v>
      </c>
      <c r="P210" s="386" t="s">
        <v>21</v>
      </c>
    </row>
    <row r="211" spans="5:16" ht="13.8" thickBot="1" x14ac:dyDescent="0.25">
      <c r="E211" s="391" t="s">
        <v>19</v>
      </c>
      <c r="F211" s="392">
        <f>'１学期（拠点校指導教員）'!F211</f>
        <v>0</v>
      </c>
      <c r="G211" s="393">
        <f>'１学期（拠点校指導教員）'!G211</f>
        <v>0</v>
      </c>
      <c r="H211" s="400">
        <f>SUM(F211:G211)</f>
        <v>0</v>
      </c>
      <c r="M211" s="391" t="s">
        <v>19</v>
      </c>
      <c r="N211" s="392">
        <f>'１学期（拠点校指導教員）'!N211</f>
        <v>0</v>
      </c>
      <c r="O211" s="393">
        <f>'１学期（拠点校指導教員）'!O211</f>
        <v>0</v>
      </c>
      <c r="P211" s="400">
        <f>SUM(N211:O211)</f>
        <v>0</v>
      </c>
    </row>
    <row r="212" spans="5:16" ht="13.8" thickBot="1" x14ac:dyDescent="0.25">
      <c r="E212" s="391" t="s">
        <v>13</v>
      </c>
      <c r="F212" s="392">
        <f>'１学期（拠点校指導教員）'!F212</f>
        <v>0</v>
      </c>
      <c r="G212" s="393">
        <f>'１学期（拠点校指導教員）'!G212</f>
        <v>0</v>
      </c>
      <c r="H212" s="386">
        <f>SUM(F212:G212)</f>
        <v>0</v>
      </c>
      <c r="M212" s="391" t="s">
        <v>13</v>
      </c>
      <c r="N212" s="392">
        <f>'１学期（拠点校指導教員）'!N212</f>
        <v>0</v>
      </c>
      <c r="O212" s="393">
        <f>'１学期（拠点校指導教員）'!O212</f>
        <v>0</v>
      </c>
      <c r="P212" s="386">
        <f>SUM(N212:O212)</f>
        <v>0</v>
      </c>
    </row>
    <row r="213" spans="5:16" ht="13.8" thickBot="1" x14ac:dyDescent="0.25">
      <c r="E213" s="391" t="s">
        <v>14</v>
      </c>
      <c r="F213" s="392">
        <f>'１学期（拠点校指導教員）'!F213</f>
        <v>0</v>
      </c>
      <c r="G213" s="393">
        <f>'１学期（拠点校指導教員）'!G213</f>
        <v>0</v>
      </c>
      <c r="H213" s="386">
        <f t="shared" ref="H213:H218" si="9">SUM(F213:G213)</f>
        <v>0</v>
      </c>
      <c r="M213" s="391" t="s">
        <v>14</v>
      </c>
      <c r="N213" s="392">
        <f>'１学期（拠点校指導教員）'!N213</f>
        <v>0</v>
      </c>
      <c r="O213" s="393">
        <f>'１学期（拠点校指導教員）'!O213</f>
        <v>0</v>
      </c>
      <c r="P213" s="386">
        <f t="shared" ref="P213:P218" si="10">SUM(N213:O213)</f>
        <v>0</v>
      </c>
    </row>
    <row r="214" spans="5:16" ht="13.8" thickBot="1" x14ac:dyDescent="0.25">
      <c r="E214" s="391" t="s">
        <v>97</v>
      </c>
      <c r="F214" s="392">
        <f>'１学期（拠点校指導教員）'!F214</f>
        <v>0</v>
      </c>
      <c r="G214" s="393">
        <f>'１学期（拠点校指導教員）'!G214</f>
        <v>0</v>
      </c>
      <c r="H214" s="386">
        <f t="shared" si="9"/>
        <v>0</v>
      </c>
      <c r="M214" s="391" t="s">
        <v>97</v>
      </c>
      <c r="N214" s="392">
        <f>'１学期（拠点校指導教員）'!N214</f>
        <v>0</v>
      </c>
      <c r="O214" s="393">
        <f>'１学期（拠点校指導教員）'!O214</f>
        <v>0</v>
      </c>
      <c r="P214" s="386">
        <f t="shared" si="10"/>
        <v>0</v>
      </c>
    </row>
    <row r="215" spans="5:16" ht="13.8" thickBot="1" x14ac:dyDescent="0.25">
      <c r="E215" s="391" t="s">
        <v>16</v>
      </c>
      <c r="F215" s="392">
        <f>'１学期（拠点校指導教員）'!F215</f>
        <v>0</v>
      </c>
      <c r="G215" s="393">
        <f>'１学期（拠点校指導教員）'!G215</f>
        <v>0</v>
      </c>
      <c r="H215" s="386">
        <f t="shared" si="9"/>
        <v>0</v>
      </c>
      <c r="M215" s="391" t="s">
        <v>16</v>
      </c>
      <c r="N215" s="417">
        <f>'１学期（拠点校指導教員）'!N215</f>
        <v>0</v>
      </c>
      <c r="O215" s="393">
        <f>'１学期（拠点校指導教員）'!O215</f>
        <v>0</v>
      </c>
      <c r="P215" s="386">
        <f t="shared" si="10"/>
        <v>0</v>
      </c>
    </row>
    <row r="216" spans="5:16" ht="22.2" thickBot="1" x14ac:dyDescent="0.25">
      <c r="E216" s="391" t="s">
        <v>17</v>
      </c>
      <c r="F216" s="411">
        <f>'１学期（拠点校指導教員）'!F216</f>
        <v>0</v>
      </c>
      <c r="G216" s="393">
        <f>'１学期（拠点校指導教員）'!G216</f>
        <v>0</v>
      </c>
      <c r="H216" s="386">
        <f t="shared" si="9"/>
        <v>0</v>
      </c>
      <c r="M216" s="391" t="s">
        <v>17</v>
      </c>
      <c r="N216" s="418">
        <f>'１学期（拠点校指導教員）'!N216</f>
        <v>0</v>
      </c>
      <c r="O216" s="393">
        <f>'１学期（拠点校指導教員）'!O216</f>
        <v>0</v>
      </c>
      <c r="P216" s="386">
        <f t="shared" si="10"/>
        <v>0</v>
      </c>
    </row>
    <row r="217" spans="5:16" ht="22.2" thickBot="1" x14ac:dyDescent="0.25">
      <c r="E217" s="391" t="s">
        <v>18</v>
      </c>
      <c r="F217" s="411">
        <f>'１学期（拠点校指導教員）'!F217</f>
        <v>0</v>
      </c>
      <c r="G217" s="393">
        <f>'１学期（拠点校指導教員）'!G217</f>
        <v>0</v>
      </c>
      <c r="H217" s="386">
        <f t="shared" si="9"/>
        <v>0</v>
      </c>
      <c r="M217" s="391" t="s">
        <v>18</v>
      </c>
      <c r="N217" s="411">
        <f>'１学期（拠点校指導教員）'!N217</f>
        <v>0</v>
      </c>
      <c r="O217" s="393">
        <f>'１学期（拠点校指導教員）'!O217</f>
        <v>0</v>
      </c>
      <c r="P217" s="386">
        <f t="shared" si="10"/>
        <v>0</v>
      </c>
    </row>
    <row r="218" spans="5:16" ht="13.8" thickBot="1" x14ac:dyDescent="0.25">
      <c r="E218" s="405" t="s">
        <v>142</v>
      </c>
      <c r="F218" s="397">
        <f>SUM(F212:F217)</f>
        <v>0</v>
      </c>
      <c r="G218" s="398">
        <f>SUM(G212:G217)</f>
        <v>0</v>
      </c>
      <c r="H218" s="386">
        <f t="shared" si="9"/>
        <v>0</v>
      </c>
      <c r="M218" s="405" t="s">
        <v>142</v>
      </c>
      <c r="N218" s="397">
        <f>SUM(N212:N217)</f>
        <v>0</v>
      </c>
      <c r="O218" s="398">
        <f>SUM(O212:O217)</f>
        <v>0</v>
      </c>
      <c r="P218" s="386">
        <f t="shared" si="10"/>
        <v>0</v>
      </c>
    </row>
  </sheetData>
  <mergeCells count="27">
    <mergeCell ref="V182:W182"/>
    <mergeCell ref="C184:E184"/>
    <mergeCell ref="G184:I184"/>
    <mergeCell ref="K184:M184"/>
    <mergeCell ref="O184:Q184"/>
    <mergeCell ref="S184:U184"/>
    <mergeCell ref="B182:C182"/>
    <mergeCell ref="F182:G182"/>
    <mergeCell ref="J182:K182"/>
    <mergeCell ref="N182:O182"/>
    <mergeCell ref="R182:S182"/>
    <mergeCell ref="F206:G206"/>
    <mergeCell ref="Z1:AB1"/>
    <mergeCell ref="B2:D2"/>
    <mergeCell ref="F2:H2"/>
    <mergeCell ref="J2:L2"/>
    <mergeCell ref="N2:P2"/>
    <mergeCell ref="R2:T2"/>
    <mergeCell ref="V2:X2"/>
    <mergeCell ref="Z2:AB2"/>
    <mergeCell ref="B1:D1"/>
    <mergeCell ref="F1:H1"/>
    <mergeCell ref="J1:L1"/>
    <mergeCell ref="N1:P1"/>
    <mergeCell ref="R1:T1"/>
    <mergeCell ref="V1:X1"/>
    <mergeCell ref="W184:Y184"/>
  </mergeCells>
  <phoneticPr fontId="1"/>
  <dataValidations count="2">
    <dataValidation type="list" allowBlank="1" showInputMessage="1" showErrorMessage="1" sqref="AB4:AB10 AB169:AB175 P147:P153 L147:L153 H147:H153 D169:D175 AB147:AB153 L136:L142 D136:D142 H136:H142 AB136:AB142 H125:H131 L125:L131 P125:P131 AB125:AB131 L114:L120 H114:H120 P103:P109 AB114:AB120 P92:P98 H103:H109 L103:L109 AB103:AB109 L92:L98 D103:D109 D92:D98 P81:P87 P114:P120 D114:D120 H92:H98 L48:L54 AB92:AB98 D81:D87 L81:L87 D37:D43 H81:H87 AB81:AB87 P70:P76 H70:H76 H59:H65 AB70:AB76 L59:L65 L70:L76 P59:P65 AB37:AB43 D59:D65 AB59:AB65 L26:L32 H48:H54 D70:D76 D48:D54 AB48:AB54 H26:H32 P26:P32 H37:H43 D26:D32 P169:P175 L37:L43 L15:L21 H158:H164 AB26:AB32 D125:D131 P15:P21 H15:H21 D4:D10 P37:P43 D15:D21 P4:P10 H4:H10 L4:L10 AB15:AB21 D147:D153 P136:P142 L169:L175 H169:H175 AB158:AB164 D158:D164 P158:P164 L158:L164 P48:P54 X147:X153 T147:T153 X136:X142 T136:T142 T125:T131 X125:X131 X114:X120 T114:T120 T103:T109 X103:X109 X92:X98 T92:T98 X48:X54 X81:X87 T81:T87 T70:T76 T59:T65 X59:X65 X70:X76 X26:X32 T48:T54 T26:T32 T37:T43 X37:X43 X15:X21 T158:T164 T15:T21 T4:T10 X4:X10 X169:X175 T169:T175 X158:X164" xr:uid="{28E38DBF-EAB1-4791-9B8B-40DECB1C22FA}">
      <formula1>研修内容1</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xr:uid="{915601B6-A4EF-4A34-88E0-5FD8DDE7BB92}">
      <formula1>"○"</formula1>
    </dataValidation>
  </dataValidations>
  <printOptions horizontalCentered="1"/>
  <pageMargins left="0.19685039370078741" right="0.19685039370078741" top="0.39370078740157483" bottom="0.39370078740157483" header="0" footer="0"/>
  <pageSetup paperSize="8" scale="80" orientation="portrait" horizontalDpi="300" verticalDpi="300" r:id="rId1"/>
  <rowBreaks count="2" manualBreakCount="2">
    <brk id="128" max="21" man="1"/>
    <brk id="182" max="21" man="1"/>
  </rowBreaks>
  <colBreaks count="1" manualBreakCount="1">
    <brk id="2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A1:FX242"/>
  <sheetViews>
    <sheetView topLeftCell="A220" zoomScale="90" zoomScaleNormal="90" zoomScaleSheetLayoutView="100" workbookViewId="0">
      <selection activeCell="L196" sqref="L196"/>
    </sheetView>
  </sheetViews>
  <sheetFormatPr defaultRowHeight="13.2" x14ac:dyDescent="0.2"/>
  <cols>
    <col min="1" max="1" width="6.88671875" customWidth="1"/>
    <col min="2" max="4" width="5" customWidth="1"/>
    <col min="5" max="5" width="15.6640625" customWidth="1"/>
    <col min="6" max="8" width="5" customWidth="1"/>
    <col min="9" max="9" width="15.6640625" customWidth="1"/>
    <col min="10" max="12" width="5" customWidth="1"/>
    <col min="13" max="13" width="15.6640625" customWidth="1"/>
    <col min="14" max="16" width="5" customWidth="1"/>
    <col min="17" max="17" width="15.6640625" customWidth="1"/>
    <col min="18" max="20" width="5" customWidth="1"/>
    <col min="21" max="21" width="16.109375" customWidth="1"/>
    <col min="22" max="22" width="5" customWidth="1"/>
    <col min="23" max="24" width="5" style="94" customWidth="1"/>
    <col min="25" max="25" width="15.77734375" style="94" customWidth="1"/>
    <col min="26" max="28" width="5" style="94" customWidth="1"/>
    <col min="29" max="29" width="15.77734375" style="94" customWidth="1"/>
    <col min="30" max="172" width="9" style="94"/>
  </cols>
  <sheetData>
    <row r="1" spans="1:180" ht="14.25" customHeight="1" thickTop="1" x14ac:dyDescent="0.2">
      <c r="A1" s="85" t="s">
        <v>33</v>
      </c>
      <c r="B1" s="434" t="str">
        <f>'１学期（拠点校指導教員）'!B1:D1</f>
        <v>山梨　太郎</v>
      </c>
      <c r="C1" s="435"/>
      <c r="D1" s="436"/>
      <c r="E1" s="19" t="str">
        <f>'１学期（拠点校指導教員）'!E1</f>
        <v>月曜日</v>
      </c>
      <c r="F1" s="437" t="str">
        <f>'１学期（拠点校指導教員）'!F1:H1</f>
        <v>甲州　花子</v>
      </c>
      <c r="G1" s="438"/>
      <c r="H1" s="439"/>
      <c r="I1" s="32" t="s">
        <v>111</v>
      </c>
      <c r="J1" s="440" t="str">
        <f>'１学期（拠点校指導教員）'!J1:L1</f>
        <v>笛吹　次郎</v>
      </c>
      <c r="K1" s="441"/>
      <c r="L1" s="442"/>
      <c r="M1" s="273" t="s">
        <v>111</v>
      </c>
      <c r="N1" s="443" t="str">
        <f>'１学期（拠点校指導教員）'!N1:P1</f>
        <v>吉田　三郎</v>
      </c>
      <c r="O1" s="444"/>
      <c r="P1" s="445"/>
      <c r="Q1" s="34" t="s">
        <v>111</v>
      </c>
      <c r="R1" s="449" t="str">
        <f>'１学期（拠点校指導教員）'!R1:T1</f>
        <v>富士　さくら</v>
      </c>
      <c r="S1" s="450"/>
      <c r="T1" s="451"/>
      <c r="U1" s="275" t="s">
        <v>111</v>
      </c>
      <c r="V1" s="452" t="str">
        <f>'１学期（拠点校指導教員）'!V1:X1</f>
        <v>大月　四郎</v>
      </c>
      <c r="W1" s="453"/>
      <c r="X1" s="454"/>
      <c r="Y1" s="285" t="s">
        <v>111</v>
      </c>
      <c r="Z1" s="478"/>
      <c r="AA1" s="479"/>
      <c r="AB1" s="480"/>
      <c r="AC1" s="3" t="s">
        <v>7</v>
      </c>
      <c r="AD1" s="85"/>
      <c r="FQ1" s="94"/>
      <c r="FR1" s="94"/>
      <c r="FS1" s="94"/>
      <c r="FT1" s="94"/>
      <c r="FU1" s="94"/>
      <c r="FV1" s="94"/>
      <c r="FW1" s="94"/>
      <c r="FX1" s="94"/>
    </row>
    <row r="2" spans="1:180" ht="14.25" customHeight="1" x14ac:dyDescent="0.2">
      <c r="A2" s="86"/>
      <c r="B2" s="455" t="str">
        <f>'１学期（拠点校指導教員）'!B2:D2</f>
        <v>山梨中</v>
      </c>
      <c r="C2" s="456"/>
      <c r="D2" s="457"/>
      <c r="E2" s="18" t="s">
        <v>112</v>
      </c>
      <c r="F2" s="458" t="str">
        <f>'１学期（拠点校指導教員）'!F2:H2</f>
        <v>山梨中</v>
      </c>
      <c r="G2" s="459"/>
      <c r="H2" s="460"/>
      <c r="I2" s="29" t="s">
        <v>112</v>
      </c>
      <c r="J2" s="461" t="str">
        <f>'１学期（拠点校指導教員）'!J2:L2</f>
        <v>笛吹中</v>
      </c>
      <c r="K2" s="462"/>
      <c r="L2" s="463"/>
      <c r="M2" s="274" t="s">
        <v>112</v>
      </c>
      <c r="N2" s="464" t="str">
        <f>'１学期（拠点校指導教員）'!N2:P2</f>
        <v>笛吹中</v>
      </c>
      <c r="O2" s="465"/>
      <c r="P2" s="466"/>
      <c r="Q2" s="33" t="s">
        <v>112</v>
      </c>
      <c r="R2" s="470" t="str">
        <f>'１学期（拠点校指導教員）'!R2:T2</f>
        <v>富士中</v>
      </c>
      <c r="S2" s="471"/>
      <c r="T2" s="472"/>
      <c r="U2" s="276" t="s">
        <v>112</v>
      </c>
      <c r="V2" s="473" t="str">
        <f>'１学期（拠点校指導教員）'!V2:X2</f>
        <v>大月中</v>
      </c>
      <c r="W2" s="474"/>
      <c r="X2" s="475"/>
      <c r="Y2" s="286" t="s">
        <v>112</v>
      </c>
      <c r="Z2" s="467" t="str">
        <f>'１学期（拠点校指導教員）'!Z2:AB2</f>
        <v>○○学校</v>
      </c>
      <c r="AA2" s="468"/>
      <c r="AB2" s="469"/>
      <c r="AC2" s="4">
        <v>45163</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258"/>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7"/>
      <c r="F4" s="25"/>
      <c r="G4" s="1"/>
      <c r="H4" s="2"/>
      <c r="I4" s="30"/>
      <c r="J4" s="5"/>
      <c r="K4" s="1"/>
      <c r="L4" s="2"/>
      <c r="M4" s="7"/>
      <c r="N4" s="25"/>
      <c r="O4" s="1"/>
      <c r="P4" s="2"/>
      <c r="Q4" s="30"/>
      <c r="R4" s="5"/>
      <c r="S4" s="1"/>
      <c r="T4" s="1"/>
      <c r="U4" s="30"/>
      <c r="V4" s="5"/>
      <c r="W4" s="1"/>
      <c r="X4" s="2"/>
      <c r="Y4" s="7"/>
      <c r="Z4" s="5"/>
      <c r="AA4" s="1"/>
      <c r="AB4" s="2"/>
      <c r="AC4" s="6"/>
      <c r="AD4" s="91">
        <v>1</v>
      </c>
      <c r="FQ4" s="94"/>
      <c r="FR4" s="94"/>
      <c r="FS4" s="94"/>
      <c r="FT4" s="94"/>
      <c r="FU4" s="94"/>
      <c r="FV4" s="94"/>
      <c r="FW4" s="94"/>
      <c r="FX4" s="94"/>
    </row>
    <row r="5" spans="1:180" s="15" customFormat="1" ht="30" customHeight="1" x14ac:dyDescent="0.2">
      <c r="A5" s="92">
        <v>2</v>
      </c>
      <c r="B5" s="11"/>
      <c r="C5" s="12"/>
      <c r="D5" s="10"/>
      <c r="E5" s="14"/>
      <c r="F5" s="26"/>
      <c r="G5" s="12"/>
      <c r="H5" s="10"/>
      <c r="I5" s="31"/>
      <c r="J5" s="11"/>
      <c r="K5" s="12"/>
      <c r="L5" s="10"/>
      <c r="M5" s="14"/>
      <c r="N5" s="26"/>
      <c r="O5" s="12"/>
      <c r="P5" s="10"/>
      <c r="Q5" s="31"/>
      <c r="R5" s="11"/>
      <c r="S5" s="12"/>
      <c r="T5" s="12"/>
      <c r="U5" s="31"/>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25"/>
      <c r="G6" s="1"/>
      <c r="H6" s="2"/>
      <c r="I6" s="7"/>
      <c r="J6" s="5"/>
      <c r="K6" s="1"/>
      <c r="L6" s="2"/>
      <c r="M6" s="7"/>
      <c r="N6" s="25"/>
      <c r="O6" s="1"/>
      <c r="P6" s="2"/>
      <c r="Q6" s="30"/>
      <c r="R6" s="5"/>
      <c r="S6" s="1"/>
      <c r="T6" s="1"/>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26"/>
      <c r="G7" s="12"/>
      <c r="H7" s="10"/>
      <c r="I7" s="31"/>
      <c r="J7" s="11"/>
      <c r="K7" s="12"/>
      <c r="L7" s="10"/>
      <c r="M7" s="14"/>
      <c r="N7" s="26"/>
      <c r="O7" s="12"/>
      <c r="P7" s="10"/>
      <c r="Q7" s="31"/>
      <c r="R7" s="11"/>
      <c r="S7" s="12"/>
      <c r="T7" s="12"/>
      <c r="U7" s="31"/>
      <c r="V7" s="11"/>
      <c r="W7" s="12"/>
      <c r="X7" s="10"/>
      <c r="Y7" s="14"/>
      <c r="Z7" s="11"/>
      <c r="AA7" s="12"/>
      <c r="AB7" s="10"/>
      <c r="AC7" s="13"/>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25"/>
      <c r="G8" s="1"/>
      <c r="H8" s="2"/>
      <c r="I8" s="150"/>
      <c r="J8" s="5"/>
      <c r="K8" s="1"/>
      <c r="L8" s="2"/>
      <c r="M8" s="7"/>
      <c r="N8" s="25"/>
      <c r="O8" s="1"/>
      <c r="P8" s="2"/>
      <c r="Q8" s="157"/>
      <c r="R8" s="5"/>
      <c r="S8" s="1"/>
      <c r="T8" s="1"/>
      <c r="U8" s="150"/>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26"/>
      <c r="G9" s="12"/>
      <c r="H9" s="10"/>
      <c r="I9" s="31"/>
      <c r="J9" s="11"/>
      <c r="K9" s="12"/>
      <c r="L9" s="10"/>
      <c r="M9" s="14"/>
      <c r="N9" s="26"/>
      <c r="O9" s="12"/>
      <c r="P9" s="10"/>
      <c r="Q9" s="31"/>
      <c r="R9" s="11"/>
      <c r="S9" s="12"/>
      <c r="T9" s="12"/>
      <c r="U9" s="31"/>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7"/>
      <c r="J10" s="35"/>
      <c r="K10" s="36"/>
      <c r="L10" s="41"/>
      <c r="M10" s="37"/>
      <c r="N10" s="38"/>
      <c r="O10" s="36"/>
      <c r="P10" s="41"/>
      <c r="Q10" s="39"/>
      <c r="R10" s="35"/>
      <c r="S10" s="36"/>
      <c r="T10" s="36"/>
      <c r="U10" s="37"/>
      <c r="V10" s="35"/>
      <c r="W10" s="36"/>
      <c r="X10" s="41"/>
      <c r="Y10" s="37"/>
      <c r="Z10" s="35"/>
      <c r="AA10" s="36"/>
      <c r="AB10" s="41"/>
      <c r="AC10" s="40"/>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43"/>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〇曜日</v>
      </c>
      <c r="J12" s="277" t="str">
        <f>J1</f>
        <v>笛吹　次郎</v>
      </c>
      <c r="K12" s="278"/>
      <c r="L12" s="278"/>
      <c r="M12" s="279" t="str">
        <f>M1</f>
        <v>〇曜日</v>
      </c>
      <c r="N12" s="49" t="str">
        <f>N1</f>
        <v>吉田　三郎</v>
      </c>
      <c r="O12" s="49"/>
      <c r="P12" s="49"/>
      <c r="Q12" s="50" t="str">
        <f>Q1</f>
        <v>〇曜日</v>
      </c>
      <c r="R12" s="332" t="str">
        <f>R1</f>
        <v>富士　さくら</v>
      </c>
      <c r="S12" s="280"/>
      <c r="T12" s="333"/>
      <c r="U12" s="281" t="str">
        <f>U1</f>
        <v>〇曜日</v>
      </c>
      <c r="V12" s="282" t="str">
        <f>V1</f>
        <v>大月　四郎</v>
      </c>
      <c r="W12" s="283"/>
      <c r="X12" s="283"/>
      <c r="Y12" s="284" t="str">
        <f>Y1</f>
        <v>〇曜日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t="e">
        <f>E2+7</f>
        <v>#VALUE!</v>
      </c>
      <c r="F13" s="23" t="str">
        <f>F2</f>
        <v>山梨中</v>
      </c>
      <c r="G13" s="23"/>
      <c r="H13" s="23"/>
      <c r="I13" s="4" t="e">
        <f>I2+7</f>
        <v>#VALUE!</v>
      </c>
      <c r="J13" s="24" t="str">
        <f>J2</f>
        <v>笛吹中</v>
      </c>
      <c r="K13" s="23"/>
      <c r="L13" s="23"/>
      <c r="M13" s="4" t="e">
        <f>M2+7</f>
        <v>#VALUE!</v>
      </c>
      <c r="N13" s="23" t="str">
        <f>N2</f>
        <v>笛吹中</v>
      </c>
      <c r="O13" s="23"/>
      <c r="P13" s="23"/>
      <c r="Q13" s="165" t="e">
        <f>Q2+7</f>
        <v>#VALUE!</v>
      </c>
      <c r="R13" s="256" t="str">
        <f>R2</f>
        <v>富士中</v>
      </c>
      <c r="S13" s="23"/>
      <c r="T13" s="257"/>
      <c r="U13" s="4" t="e">
        <f>U2+7</f>
        <v>#VALUE!</v>
      </c>
      <c r="V13" s="24" t="str">
        <f>V2</f>
        <v>大月中</v>
      </c>
      <c r="W13" s="23"/>
      <c r="X13" s="23"/>
      <c r="Y13" s="4" t="e">
        <f>Y2+7</f>
        <v>#VALUE!</v>
      </c>
      <c r="Z13" s="24" t="str">
        <f>Z2</f>
        <v>○○学校</v>
      </c>
      <c r="AA13" s="23"/>
      <c r="AB13" s="23"/>
      <c r="AC13" s="4">
        <f>AC2+7</f>
        <v>45170</v>
      </c>
      <c r="AD13" s="86"/>
      <c r="FQ13" s="94"/>
      <c r="FR13" s="94"/>
      <c r="FS13" s="94"/>
      <c r="FT13" s="94"/>
      <c r="FU13" s="94"/>
      <c r="FV13" s="94"/>
      <c r="FW13" s="94"/>
      <c r="FX13" s="94"/>
    </row>
    <row r="14" spans="1:180" x14ac:dyDescent="0.2">
      <c r="A14" s="91" t="s">
        <v>10</v>
      </c>
      <c r="B14" s="5" t="s">
        <v>0</v>
      </c>
      <c r="C14" s="1" t="s">
        <v>1</v>
      </c>
      <c r="D14" s="191" t="s">
        <v>49</v>
      </c>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357" t="s">
        <v>49</v>
      </c>
      <c r="U14" s="2"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30"/>
      <c r="J15" s="5"/>
      <c r="K15" s="1"/>
      <c r="L15" s="2"/>
      <c r="M15" s="7"/>
      <c r="N15" s="25"/>
      <c r="O15" s="1"/>
      <c r="P15" s="2"/>
      <c r="Q15" s="30"/>
      <c r="R15" s="5"/>
      <c r="S15" s="1"/>
      <c r="T15" s="1"/>
      <c r="U15" s="30"/>
      <c r="V15" s="5"/>
      <c r="W15" s="1"/>
      <c r="X15" s="2"/>
      <c r="Y15" s="7"/>
      <c r="Z15" s="5"/>
      <c r="AA15" s="1"/>
      <c r="AB15" s="2"/>
      <c r="AC15" s="7"/>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31"/>
      <c r="J16" s="11"/>
      <c r="K16" s="12"/>
      <c r="L16" s="10"/>
      <c r="M16" s="14"/>
      <c r="N16" s="26"/>
      <c r="O16" s="12"/>
      <c r="P16" s="10"/>
      <c r="Q16" s="31"/>
      <c r="R16" s="11"/>
      <c r="S16" s="12"/>
      <c r="T16" s="12"/>
      <c r="U16" s="31"/>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1"/>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151"/>
      <c r="J18" s="11"/>
      <c r="K18" s="12"/>
      <c r="L18" s="10"/>
      <c r="M18" s="14"/>
      <c r="N18" s="26"/>
      <c r="O18" s="12"/>
      <c r="P18" s="10"/>
      <c r="Q18" s="254"/>
      <c r="R18" s="11"/>
      <c r="S18" s="12"/>
      <c r="T18" s="12"/>
      <c r="U18" s="151"/>
      <c r="V18" s="11"/>
      <c r="W18" s="12"/>
      <c r="X18" s="10"/>
      <c r="Y18" s="14"/>
      <c r="Z18" s="11"/>
      <c r="AA18" s="10"/>
      <c r="AB18" s="10"/>
      <c r="AC18" s="14"/>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158"/>
      <c r="F19" s="25"/>
      <c r="G19" s="1"/>
      <c r="H19" s="2"/>
      <c r="I19" s="148"/>
      <c r="J19" s="5"/>
      <c r="K19" s="1"/>
      <c r="L19" s="2"/>
      <c r="M19" s="7"/>
      <c r="N19" s="152"/>
      <c r="O19" s="153"/>
      <c r="P19" s="154"/>
      <c r="Q19" s="155"/>
      <c r="R19" s="5"/>
      <c r="S19" s="1"/>
      <c r="T19" s="1"/>
      <c r="U19" s="148"/>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4"/>
      <c r="F20" s="26"/>
      <c r="G20" s="12"/>
      <c r="H20" s="10"/>
      <c r="I20" s="31"/>
      <c r="J20" s="11"/>
      <c r="K20" s="12"/>
      <c r="L20" s="10"/>
      <c r="M20" s="14"/>
      <c r="N20" s="26"/>
      <c r="O20" s="12"/>
      <c r="P20" s="10"/>
      <c r="Q20" s="31"/>
      <c r="R20" s="11"/>
      <c r="S20" s="12"/>
      <c r="T20" s="12"/>
      <c r="U20" s="31"/>
      <c r="V20" s="11"/>
      <c r="W20" s="12"/>
      <c r="X20" s="10"/>
      <c r="Y20" s="14"/>
      <c r="Z20" s="11"/>
      <c r="AA20" s="12"/>
      <c r="AB20" s="10"/>
      <c r="AC20" s="14"/>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36"/>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6" t="s">
        <v>9</v>
      </c>
      <c r="B22" s="27">
        <f>SUM(B15:B21)</f>
        <v>0</v>
      </c>
      <c r="C22" s="8">
        <f>SUM(C15:C21)</f>
        <v>0</v>
      </c>
      <c r="D22" s="20"/>
      <c r="E22" s="28"/>
      <c r="F22" s="9">
        <f>SUM(F15:F21)</f>
        <v>0</v>
      </c>
      <c r="G22" s="8">
        <f>SUM(G15:G21)</f>
        <v>0</v>
      </c>
      <c r="H22" s="20"/>
      <c r="I22" s="20"/>
      <c r="J22" s="27">
        <f>SUM(J15:J21)</f>
        <v>0</v>
      </c>
      <c r="K22" s="8">
        <f>SUM(K15:K21)</f>
        <v>0</v>
      </c>
      <c r="L22" s="20"/>
      <c r="M22" s="28"/>
      <c r="N22" s="9">
        <f>SUM(N15:N21)</f>
        <v>0</v>
      </c>
      <c r="O22" s="8">
        <f>SUM(O15:O21)</f>
        <v>0</v>
      </c>
      <c r="P22" s="20"/>
      <c r="Q22" s="20"/>
      <c r="R22" s="27">
        <f>SUM(R15:R21)</f>
        <v>0</v>
      </c>
      <c r="S22" s="8">
        <f>SUM(S15:S21)</f>
        <v>0</v>
      </c>
      <c r="T22" s="8"/>
      <c r="U22" s="20"/>
      <c r="V22" s="27">
        <f>SUM(V15:V21)</f>
        <v>0</v>
      </c>
      <c r="W22" s="8">
        <f>SUM(W15:W21)</f>
        <v>0</v>
      </c>
      <c r="X22" s="20"/>
      <c r="Y22" s="28"/>
      <c r="Z22" s="27">
        <f>SUM(Z15:Z21)</f>
        <v>0</v>
      </c>
      <c r="AA22" s="8">
        <f>SUM(AA15:AA21)</f>
        <v>0</v>
      </c>
      <c r="AB22" s="20"/>
      <c r="AC22" s="28"/>
      <c r="AD22" s="86" t="s">
        <v>9</v>
      </c>
      <c r="FQ22" s="94"/>
      <c r="FR22" s="94"/>
      <c r="FS22" s="94"/>
      <c r="FT22" s="94"/>
      <c r="FU22" s="94"/>
      <c r="FV22" s="94"/>
      <c r="FW22" s="94"/>
      <c r="FX22" s="94"/>
    </row>
    <row r="23" spans="1:180" ht="14.25" customHeight="1" thickTop="1" x14ac:dyDescent="0.2">
      <c r="A23" s="85" t="s">
        <v>34</v>
      </c>
      <c r="B23" s="126" t="str">
        <f>$B$1</f>
        <v>山梨　太郎</v>
      </c>
      <c r="C23" s="127"/>
      <c r="D23" s="127"/>
      <c r="E23" s="19" t="str">
        <f>E12</f>
        <v>月曜日</v>
      </c>
      <c r="F23" s="53" t="str">
        <f>F12</f>
        <v>甲州　花子</v>
      </c>
      <c r="G23" s="53"/>
      <c r="H23" s="53"/>
      <c r="I23" s="32" t="str">
        <f>I12</f>
        <v>〇曜日</v>
      </c>
      <c r="J23" s="287" t="str">
        <f>J12</f>
        <v>笛吹　次郎</v>
      </c>
      <c r="K23" s="288"/>
      <c r="L23" s="288"/>
      <c r="M23" s="273" t="str">
        <f>M12</f>
        <v>〇曜日</v>
      </c>
      <c r="N23" s="128" t="str">
        <f>N12</f>
        <v>吉田　三郎</v>
      </c>
      <c r="O23" s="128"/>
      <c r="P23" s="128"/>
      <c r="Q23" s="34" t="str">
        <f>Q12</f>
        <v>〇曜日</v>
      </c>
      <c r="R23" s="292" t="str">
        <f>R12</f>
        <v>富士　さくら</v>
      </c>
      <c r="S23" s="289"/>
      <c r="T23" s="334"/>
      <c r="U23" s="275" t="str">
        <f>U12</f>
        <v>〇曜日</v>
      </c>
      <c r="V23" s="290" t="str">
        <f>V12</f>
        <v>大月　四郎</v>
      </c>
      <c r="W23" s="291"/>
      <c r="X23" s="291"/>
      <c r="Y23" s="285" t="str">
        <f>Y12</f>
        <v>〇曜日</v>
      </c>
      <c r="Z23" s="160"/>
      <c r="AA23" s="161"/>
      <c r="AB23" s="161"/>
      <c r="AC23" s="162" t="s">
        <v>7</v>
      </c>
      <c r="AD23" s="85"/>
      <c r="FQ23" s="94"/>
      <c r="FR23" s="94"/>
      <c r="FS23" s="94"/>
      <c r="FT23" s="94"/>
      <c r="FU23" s="94"/>
      <c r="FV23" s="94"/>
      <c r="FW23" s="94"/>
      <c r="FX23" s="94"/>
    </row>
    <row r="24" spans="1:180" ht="14.25" customHeight="1" x14ac:dyDescent="0.2">
      <c r="A24" s="86"/>
      <c r="B24" s="21" t="str">
        <f>B13</f>
        <v>山梨中</v>
      </c>
      <c r="C24" s="22"/>
      <c r="D24" s="22"/>
      <c r="E24" s="4" t="e">
        <f>E13+7</f>
        <v>#VALUE!</v>
      </c>
      <c r="F24" s="23" t="str">
        <f>F13</f>
        <v>山梨中</v>
      </c>
      <c r="G24" s="23"/>
      <c r="H24" s="23"/>
      <c r="I24" s="4" t="e">
        <f>I13+7</f>
        <v>#VALUE!</v>
      </c>
      <c r="J24" s="24" t="str">
        <f>J13</f>
        <v>笛吹中</v>
      </c>
      <c r="K24" s="23"/>
      <c r="L24" s="23"/>
      <c r="M24" s="4" t="e">
        <f>M13+7</f>
        <v>#VALUE!</v>
      </c>
      <c r="N24" s="23" t="str">
        <f>N13</f>
        <v>笛吹中</v>
      </c>
      <c r="O24" s="23"/>
      <c r="P24" s="23"/>
      <c r="Q24" s="165" t="e">
        <f>Q13+7</f>
        <v>#VALUE!</v>
      </c>
      <c r="R24" s="256" t="str">
        <f>R13</f>
        <v>富士中</v>
      </c>
      <c r="S24" s="23"/>
      <c r="T24" s="257"/>
      <c r="U24" s="4" t="e">
        <f>U13+7</f>
        <v>#VALUE!</v>
      </c>
      <c r="V24" s="24" t="str">
        <f>V13</f>
        <v>大月中</v>
      </c>
      <c r="W24" s="23"/>
      <c r="X24" s="23"/>
      <c r="Y24" s="4" t="e">
        <f>Y13+7</f>
        <v>#VALUE!</v>
      </c>
      <c r="Z24" s="24" t="str">
        <f>Z2</f>
        <v>○○学校</v>
      </c>
      <c r="AA24" s="23"/>
      <c r="AB24" s="23"/>
      <c r="AC24" s="4">
        <f>AC13+7</f>
        <v>45177</v>
      </c>
      <c r="AD24" s="86"/>
      <c r="FQ24" s="94"/>
      <c r="FR24" s="94"/>
      <c r="FS24" s="94"/>
      <c r="FT24" s="94"/>
      <c r="FU24" s="94"/>
      <c r="FV24" s="94"/>
      <c r="FW24" s="94"/>
      <c r="FX24" s="94"/>
    </row>
    <row r="25" spans="1:180" ht="14.25" customHeight="1"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357" t="s">
        <v>49</v>
      </c>
      <c r="U25" s="2"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5"/>
      <c r="G26" s="1"/>
      <c r="H26" s="2"/>
      <c r="I26" s="7"/>
      <c r="J26" s="5"/>
      <c r="K26" s="1"/>
      <c r="L26" s="2"/>
      <c r="M26" s="7"/>
      <c r="N26" s="25"/>
      <c r="O26" s="1"/>
      <c r="P26" s="2"/>
      <c r="Q26" s="30"/>
      <c r="R26" s="5"/>
      <c r="S26" s="1"/>
      <c r="T26" s="1"/>
      <c r="U26" s="7"/>
      <c r="V26" s="5"/>
      <c r="W26" s="1"/>
      <c r="X26" s="2"/>
      <c r="Y26" s="7"/>
      <c r="Z26" s="5"/>
      <c r="AA26" s="1"/>
      <c r="AB26" s="1"/>
      <c r="AC26" s="7"/>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2"/>
      <c r="U27" s="31"/>
      <c r="V27" s="11"/>
      <c r="W27" s="12"/>
      <c r="X27" s="10"/>
      <c r="Y27" s="14"/>
      <c r="Z27" s="11"/>
      <c r="AA27" s="12"/>
      <c r="AB27" s="12"/>
      <c r="AC27" s="14"/>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1"/>
      <c r="U28" s="7"/>
      <c r="V28" s="5"/>
      <c r="W28" s="1"/>
      <c r="X28" s="2"/>
      <c r="Y28" s="7"/>
      <c r="Z28" s="5"/>
      <c r="AA28" s="1"/>
      <c r="AB28" s="1"/>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2"/>
      <c r="U29" s="31"/>
      <c r="V29" s="11"/>
      <c r="W29" s="12"/>
      <c r="X29" s="10"/>
      <c r="Y29" s="14"/>
      <c r="Z29" s="11"/>
      <c r="AA29" s="12"/>
      <c r="AB29" s="12"/>
      <c r="AC29" s="14"/>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7"/>
      <c r="J30" s="5"/>
      <c r="K30" s="1"/>
      <c r="L30" s="2"/>
      <c r="M30" s="7"/>
      <c r="N30" s="152"/>
      <c r="O30" s="153"/>
      <c r="P30" s="154"/>
      <c r="Q30" s="155"/>
      <c r="R30" s="5"/>
      <c r="S30" s="1"/>
      <c r="T30" s="1"/>
      <c r="U30" s="7"/>
      <c r="V30" s="5"/>
      <c r="W30" s="1"/>
      <c r="X30" s="2"/>
      <c r="Y30" s="7"/>
      <c r="Z30" s="5"/>
      <c r="AA30" s="1"/>
      <c r="AB30" s="1"/>
      <c r="AC30" s="7"/>
      <c r="AD30" s="91">
        <v>5</v>
      </c>
      <c r="FQ30" s="94"/>
      <c r="FR30" s="94"/>
      <c r="FS30" s="94"/>
      <c r="FT30" s="94"/>
      <c r="FU30" s="94"/>
      <c r="FV30" s="94"/>
      <c r="FW30" s="94"/>
      <c r="FX30" s="94"/>
    </row>
    <row r="31" spans="1:180" s="15" customFormat="1" ht="30" customHeight="1" x14ac:dyDescent="0.2">
      <c r="A31" s="92">
        <v>6</v>
      </c>
      <c r="B31" s="11"/>
      <c r="C31" s="12"/>
      <c r="D31" s="10"/>
      <c r="E31" s="13"/>
      <c r="F31" s="26"/>
      <c r="G31" s="12"/>
      <c r="H31" s="10"/>
      <c r="I31" s="31"/>
      <c r="J31" s="11"/>
      <c r="K31" s="12"/>
      <c r="L31" s="10"/>
      <c r="M31" s="13"/>
      <c r="N31" s="26"/>
      <c r="O31" s="12"/>
      <c r="P31" s="10"/>
      <c r="Q31" s="31"/>
      <c r="R31" s="11"/>
      <c r="S31" s="12"/>
      <c r="T31" s="12"/>
      <c r="U31" s="31"/>
      <c r="V31" s="11"/>
      <c r="W31" s="12"/>
      <c r="X31" s="10"/>
      <c r="Y31" s="13"/>
      <c r="Z31" s="11"/>
      <c r="AA31" s="12"/>
      <c r="AB31" s="12"/>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5"/>
      <c r="G32" s="36"/>
      <c r="H32" s="41"/>
      <c r="I32" s="37"/>
      <c r="J32" s="35"/>
      <c r="K32" s="36"/>
      <c r="L32" s="41"/>
      <c r="M32" s="37"/>
      <c r="N32" s="38"/>
      <c r="O32" s="36"/>
      <c r="P32" s="41"/>
      <c r="Q32" s="39"/>
      <c r="R32" s="35"/>
      <c r="S32" s="36"/>
      <c r="T32" s="36"/>
      <c r="U32" s="37"/>
      <c r="V32" s="35"/>
      <c r="W32" s="36"/>
      <c r="X32" s="41"/>
      <c r="Y32" s="37"/>
      <c r="Z32" s="35"/>
      <c r="AA32" s="36"/>
      <c r="AB32" s="36"/>
      <c r="AC32" s="37"/>
      <c r="AD32" s="91" t="s">
        <v>8</v>
      </c>
      <c r="FQ32" s="94"/>
      <c r="FR32" s="94"/>
      <c r="FS32" s="94"/>
      <c r="FT32" s="94"/>
      <c r="FU32" s="94"/>
      <c r="FV32" s="94"/>
      <c r="FW32" s="94"/>
      <c r="FX32" s="94"/>
    </row>
    <row r="33" spans="1:180" ht="15" customHeight="1" thickTop="1" thickBot="1" x14ac:dyDescent="0.25">
      <c r="A33" s="87" t="s">
        <v>9</v>
      </c>
      <c r="B33" s="42">
        <f>SUM(B26:B32)</f>
        <v>0</v>
      </c>
      <c r="C33" s="43">
        <f>SUM(C26:C32)</f>
        <v>0</v>
      </c>
      <c r="D33" s="51"/>
      <c r="E33" s="44"/>
      <c r="F33" s="52">
        <f>SUM(F26:F32)</f>
        <v>0</v>
      </c>
      <c r="G33" s="43">
        <f>SUM(G26:G32)</f>
        <v>0</v>
      </c>
      <c r="H33" s="51"/>
      <c r="I33" s="51"/>
      <c r="J33" s="42">
        <f>SUM(J26:J32)</f>
        <v>0</v>
      </c>
      <c r="K33" s="43">
        <f>SUM(K26:K32)</f>
        <v>0</v>
      </c>
      <c r="L33" s="51"/>
      <c r="M33" s="44"/>
      <c r="N33" s="52">
        <f>SUM(N26:N32)</f>
        <v>0</v>
      </c>
      <c r="O33" s="43">
        <f>SUM(O26:O32)</f>
        <v>0</v>
      </c>
      <c r="P33" s="51"/>
      <c r="Q33" s="51"/>
      <c r="R33" s="42">
        <f>SUM(R26:R32)</f>
        <v>0</v>
      </c>
      <c r="S33" s="43">
        <f>SUM(S26:S32)</f>
        <v>0</v>
      </c>
      <c r="T33" s="43"/>
      <c r="U33" s="51"/>
      <c r="V33" s="42">
        <f>SUM(V26:V32)</f>
        <v>0</v>
      </c>
      <c r="W33" s="43">
        <f>SUM(W26:W32)</f>
        <v>0</v>
      </c>
      <c r="X33" s="51"/>
      <c r="Y33" s="44"/>
      <c r="Z33" s="42">
        <f>SUM(Z26:Z32)</f>
        <v>0</v>
      </c>
      <c r="AA33" s="43">
        <f>SUM(AA26:AA32)</f>
        <v>0</v>
      </c>
      <c r="AB33" s="51"/>
      <c r="AC33" s="44"/>
      <c r="AD33" s="87" t="s">
        <v>9</v>
      </c>
      <c r="FQ33" s="94"/>
      <c r="FR33" s="94"/>
      <c r="FS33" s="94"/>
      <c r="FT33" s="94"/>
      <c r="FU33" s="94"/>
      <c r="FV33" s="94"/>
      <c r="FW33" s="94"/>
      <c r="FX33" s="94"/>
    </row>
    <row r="34" spans="1:180" ht="15" customHeight="1" thickTop="1" x14ac:dyDescent="0.2">
      <c r="A34" s="85" t="s">
        <v>35</v>
      </c>
      <c r="B34" s="16" t="str">
        <f>$B$1</f>
        <v>山梨　太郎</v>
      </c>
      <c r="C34" s="17"/>
      <c r="D34" s="17"/>
      <c r="E34" s="45" t="str">
        <f>E23</f>
        <v>月曜日</v>
      </c>
      <c r="F34" s="46" t="str">
        <f>F23</f>
        <v>甲州　花子</v>
      </c>
      <c r="G34" s="46"/>
      <c r="H34" s="46"/>
      <c r="I34" s="47" t="str">
        <f>I23</f>
        <v>〇曜日</v>
      </c>
      <c r="J34" s="277" t="str">
        <f>J23</f>
        <v>笛吹　次郎</v>
      </c>
      <c r="K34" s="278"/>
      <c r="L34" s="278"/>
      <c r="M34" s="279" t="str">
        <f>M23</f>
        <v>〇曜日</v>
      </c>
      <c r="N34" s="49" t="str">
        <f>N23</f>
        <v>吉田　三郎</v>
      </c>
      <c r="O34" s="49"/>
      <c r="P34" s="49"/>
      <c r="Q34" s="50" t="str">
        <f>Q23</f>
        <v>〇曜日</v>
      </c>
      <c r="R34" s="332" t="str">
        <f>R23</f>
        <v>富士　さくら</v>
      </c>
      <c r="S34" s="280"/>
      <c r="T34" s="333"/>
      <c r="U34" s="281" t="str">
        <f>U23</f>
        <v>〇曜日</v>
      </c>
      <c r="V34" s="282" t="str">
        <f>V23</f>
        <v>大月　四郎</v>
      </c>
      <c r="W34" s="283"/>
      <c r="X34" s="283"/>
      <c r="Y34" s="284" t="str">
        <f>Y23</f>
        <v>〇曜日</v>
      </c>
      <c r="Z34" s="48"/>
      <c r="AA34"/>
      <c r="AB34"/>
      <c r="AC34" s="28" t="s">
        <v>7</v>
      </c>
      <c r="AD34" s="86"/>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57"/>
      <c r="U35" s="4" t="e">
        <f>U24+7</f>
        <v>#VALUE!</v>
      </c>
      <c r="V35" s="24" t="str">
        <f>V24</f>
        <v>大月中</v>
      </c>
      <c r="W35" s="23"/>
      <c r="X35" s="23"/>
      <c r="Y35" s="4" t="e">
        <f>Y24+7</f>
        <v>#VALUE!</v>
      </c>
      <c r="Z35" s="24" t="str">
        <f>Z2</f>
        <v>○○学校</v>
      </c>
      <c r="AA35" s="23"/>
      <c r="AB35" s="23"/>
      <c r="AC35" s="4">
        <f>AC24+7</f>
        <v>45184</v>
      </c>
      <c r="AD35" s="86"/>
      <c r="FQ35" s="94"/>
      <c r="FR35" s="94"/>
      <c r="FS35" s="94"/>
      <c r="FT35" s="94"/>
      <c r="FU35" s="94"/>
      <c r="FV35" s="94"/>
      <c r="FW35" s="94"/>
      <c r="FX35" s="94"/>
    </row>
    <row r="36" spans="1:180" ht="1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357" t="s">
        <v>49</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1"/>
      <c r="U37" s="30"/>
      <c r="V37" s="5"/>
      <c r="W37" s="1"/>
      <c r="X37" s="2"/>
      <c r="Y37" s="7"/>
      <c r="Z37" s="5"/>
      <c r="AA37" s="1"/>
      <c r="AB37" s="1"/>
      <c r="AC37" s="7"/>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2"/>
      <c r="U38" s="31"/>
      <c r="V38" s="11"/>
      <c r="W38" s="12"/>
      <c r="X38" s="10"/>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1"/>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2"/>
      <c r="U40" s="31"/>
      <c r="V40" s="11"/>
      <c r="W40" s="12"/>
      <c r="X40" s="10"/>
      <c r="Y40" s="14"/>
      <c r="Z40" s="11"/>
      <c r="AA40" s="12"/>
      <c r="AB40" s="12"/>
      <c r="AC40" s="13"/>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0"/>
      <c r="J41" s="5"/>
      <c r="K41" s="1"/>
      <c r="L41" s="2"/>
      <c r="M41" s="7"/>
      <c r="N41" s="25"/>
      <c r="O41" s="1"/>
      <c r="P41" s="2"/>
      <c r="Q41" s="157"/>
      <c r="R41" s="5"/>
      <c r="S41" s="1"/>
      <c r="T41" s="1"/>
      <c r="U41" s="150"/>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3"/>
      <c r="F42" s="26"/>
      <c r="G42" s="12"/>
      <c r="H42" s="10"/>
      <c r="I42" s="31"/>
      <c r="J42" s="11"/>
      <c r="K42" s="12"/>
      <c r="L42" s="10"/>
      <c r="M42" s="14"/>
      <c r="N42" s="26"/>
      <c r="O42" s="12"/>
      <c r="P42" s="10"/>
      <c r="Q42" s="156"/>
      <c r="R42" s="11"/>
      <c r="S42" s="12"/>
      <c r="T42" s="12"/>
      <c r="U42" s="31"/>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36"/>
      <c r="U43" s="37"/>
      <c r="V43" s="35"/>
      <c r="W43" s="36"/>
      <c r="X43" s="41"/>
      <c r="Y43" s="37"/>
      <c r="Z43" s="35"/>
      <c r="AA43" s="36"/>
      <c r="AB43" s="36"/>
      <c r="AC43" s="40"/>
      <c r="AD43" s="91" t="s">
        <v>8</v>
      </c>
      <c r="FQ43" s="94"/>
      <c r="FR43" s="94"/>
      <c r="FS43" s="94"/>
      <c r="FT43" s="94"/>
      <c r="FU43" s="94"/>
      <c r="FV43" s="94"/>
      <c r="FW43" s="94"/>
      <c r="FX43" s="94"/>
    </row>
    <row r="44" spans="1:180" ht="13.5" customHeight="1" thickTop="1" thickBot="1" x14ac:dyDescent="0.25">
      <c r="A44" s="87" t="s">
        <v>9</v>
      </c>
      <c r="B44" s="42">
        <f>SUM(B37:B43)</f>
        <v>0</v>
      </c>
      <c r="C44" s="43">
        <f>SUM(C37:C43)</f>
        <v>0</v>
      </c>
      <c r="D44" s="51"/>
      <c r="E44" s="44" t="s">
        <v>54</v>
      </c>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43"/>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4.25" customHeight="1" thickTop="1" x14ac:dyDescent="0.2">
      <c r="A45" s="85" t="s">
        <v>36</v>
      </c>
      <c r="B45" s="16" t="str">
        <f>$B$1</f>
        <v>山梨　太郎</v>
      </c>
      <c r="C45" s="17"/>
      <c r="D45" s="17"/>
      <c r="E45" s="45" t="str">
        <f>E34</f>
        <v>月曜日</v>
      </c>
      <c r="F45" s="46" t="str">
        <f>F34</f>
        <v>甲州　花子</v>
      </c>
      <c r="G45" s="46"/>
      <c r="H45" s="46"/>
      <c r="I45" s="47" t="str">
        <f>I34</f>
        <v>〇曜日</v>
      </c>
      <c r="J45" s="277" t="str">
        <f>J34</f>
        <v>笛吹　次郎</v>
      </c>
      <c r="K45" s="278"/>
      <c r="L45" s="278"/>
      <c r="M45" s="279" t="str">
        <f>M34</f>
        <v>〇曜日</v>
      </c>
      <c r="N45" s="49" t="str">
        <f>N34</f>
        <v>吉田　三郎</v>
      </c>
      <c r="O45" s="49"/>
      <c r="P45" s="49"/>
      <c r="Q45" s="50" t="str">
        <f>Q34</f>
        <v>〇曜日</v>
      </c>
      <c r="R45" s="332" t="str">
        <f>R34</f>
        <v>富士　さくら</v>
      </c>
      <c r="S45" s="280"/>
      <c r="T45" s="333"/>
      <c r="U45" s="281" t="str">
        <f>U34</f>
        <v>〇曜日</v>
      </c>
      <c r="V45" s="282" t="str">
        <f>V34</f>
        <v>大月　四郎</v>
      </c>
      <c r="W45" s="283"/>
      <c r="X45" s="283"/>
      <c r="Y45" s="284" t="str">
        <f>Y34</f>
        <v>〇曜日</v>
      </c>
      <c r="Z45" s="68"/>
      <c r="AA45" s="69"/>
      <c r="AB45" s="69"/>
      <c r="AC45" s="3" t="s">
        <v>7</v>
      </c>
      <c r="AD45" s="85"/>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57"/>
      <c r="U46" s="4" t="e">
        <f>U35+7</f>
        <v>#VALUE!</v>
      </c>
      <c r="V46" s="24" t="str">
        <f>V35</f>
        <v>大月中</v>
      </c>
      <c r="W46" s="23"/>
      <c r="X46" s="23"/>
      <c r="Y46" s="4" t="e">
        <f>Y35+7</f>
        <v>#VALUE!</v>
      </c>
      <c r="Z46" s="24" t="str">
        <f>Z2</f>
        <v>○○学校</v>
      </c>
      <c r="AA46" s="23"/>
      <c r="AB46" s="23"/>
      <c r="AC46" s="4">
        <f>AC35+7</f>
        <v>45191</v>
      </c>
      <c r="AD46" s="86"/>
      <c r="FQ46" s="94"/>
      <c r="FR46" s="94"/>
      <c r="FS46" s="94"/>
      <c r="FT46" s="94"/>
      <c r="FU46" s="94"/>
      <c r="FV46" s="94"/>
      <c r="FW46" s="94"/>
      <c r="FX46" s="94"/>
    </row>
    <row r="47" spans="1:180" ht="14.25" customHeight="1" x14ac:dyDescent="0.2">
      <c r="A47" s="91" t="s">
        <v>10</v>
      </c>
      <c r="B47" s="5" t="s">
        <v>0</v>
      </c>
      <c r="C47" s="1" t="s">
        <v>1</v>
      </c>
      <c r="D47" s="191"/>
      <c r="E47" s="6" t="s">
        <v>2</v>
      </c>
      <c r="F47" s="25" t="s">
        <v>0</v>
      </c>
      <c r="G47" s="1" t="s">
        <v>1</v>
      </c>
      <c r="H47" s="191"/>
      <c r="I47" s="2" t="s">
        <v>2</v>
      </c>
      <c r="J47" s="5" t="s">
        <v>0</v>
      </c>
      <c r="K47" s="1" t="s">
        <v>1</v>
      </c>
      <c r="L47" s="191"/>
      <c r="M47" s="6" t="s">
        <v>2</v>
      </c>
      <c r="N47" s="25" t="s">
        <v>0</v>
      </c>
      <c r="O47" s="1" t="s">
        <v>1</v>
      </c>
      <c r="P47" s="191"/>
      <c r="Q47" s="2" t="s">
        <v>2</v>
      </c>
      <c r="R47" s="5" t="s">
        <v>0</v>
      </c>
      <c r="S47" s="1" t="s">
        <v>1</v>
      </c>
      <c r="T47" s="258"/>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259"/>
      <c r="F48" s="5"/>
      <c r="G48" s="1"/>
      <c r="H48" s="2"/>
      <c r="I48" s="197"/>
      <c r="J48" s="5"/>
      <c r="K48" s="1"/>
      <c r="L48" s="2"/>
      <c r="M48" s="7"/>
      <c r="N48" s="5"/>
      <c r="O48" s="1"/>
      <c r="P48" s="2"/>
      <c r="Q48" s="255"/>
      <c r="R48" s="5"/>
      <c r="S48" s="1"/>
      <c r="T48" s="1"/>
      <c r="U48" s="19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31"/>
      <c r="R49" s="11"/>
      <c r="S49" s="12"/>
      <c r="T49" s="12"/>
      <c r="U49" s="14"/>
      <c r="V49" s="11"/>
      <c r="W49" s="12"/>
      <c r="X49" s="10"/>
      <c r="Y49" s="14"/>
      <c r="Z49" s="11"/>
      <c r="AA49" s="12"/>
      <c r="AB49" s="10"/>
      <c r="AC49" s="14"/>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30"/>
      <c r="R50" s="5"/>
      <c r="S50" s="1"/>
      <c r="T50" s="1"/>
      <c r="U50" s="7"/>
      <c r="V50" s="5"/>
      <c r="W50" s="1"/>
      <c r="X50" s="2"/>
      <c r="Y50" s="7"/>
      <c r="Z50" s="5"/>
      <c r="AA50" s="1"/>
      <c r="AB50" s="2"/>
      <c r="AC50" s="6"/>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88"/>
      <c r="J51" s="11"/>
      <c r="K51" s="12"/>
      <c r="L51" s="10"/>
      <c r="M51" s="14"/>
      <c r="N51" s="11"/>
      <c r="O51" s="12"/>
      <c r="P51" s="10"/>
      <c r="Q51" s="31"/>
      <c r="R51" s="11"/>
      <c r="S51" s="12"/>
      <c r="T51" s="12"/>
      <c r="U51" s="188"/>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157"/>
      <c r="R52" s="5"/>
      <c r="S52" s="1"/>
      <c r="T52" s="1"/>
      <c r="U52" s="7"/>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4"/>
      <c r="J53" s="11"/>
      <c r="K53" s="12"/>
      <c r="L53" s="10"/>
      <c r="M53" s="14"/>
      <c r="N53" s="11"/>
      <c r="O53" s="12"/>
      <c r="P53" s="10"/>
      <c r="Q53" s="31"/>
      <c r="R53" s="11"/>
      <c r="S53" s="12"/>
      <c r="T53" s="12"/>
      <c r="U53" s="14"/>
      <c r="V53" s="11"/>
      <c r="W53" s="12"/>
      <c r="X53" s="10"/>
      <c r="Y53" s="14"/>
      <c r="Z53" s="11"/>
      <c r="AA53" s="12"/>
      <c r="AB53" s="10"/>
      <c r="AC53" s="14"/>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40"/>
      <c r="F54" s="35"/>
      <c r="G54" s="36"/>
      <c r="H54" s="41"/>
      <c r="I54" s="37"/>
      <c r="J54" s="35"/>
      <c r="K54" s="36"/>
      <c r="L54" s="41"/>
      <c r="M54" s="37"/>
      <c r="N54" s="35"/>
      <c r="O54" s="36"/>
      <c r="P54" s="41"/>
      <c r="Q54" s="39"/>
      <c r="R54" s="35"/>
      <c r="S54" s="36"/>
      <c r="T54" s="36"/>
      <c r="U54" s="37"/>
      <c r="V54" s="35"/>
      <c r="W54" s="36"/>
      <c r="X54" s="41"/>
      <c r="Y54" s="37"/>
      <c r="Z54" s="35"/>
      <c r="AA54" s="36"/>
      <c r="AB54" s="41"/>
      <c r="AC54" s="37"/>
      <c r="AD54" s="91" t="s">
        <v>8</v>
      </c>
      <c r="FQ54" s="94"/>
      <c r="FR54" s="94"/>
      <c r="FS54" s="94"/>
      <c r="FT54" s="94"/>
      <c r="FU54" s="94"/>
      <c r="FV54" s="94"/>
      <c r="FW54" s="94"/>
      <c r="FX54" s="94"/>
    </row>
    <row r="55" spans="1:180" ht="15" customHeight="1" thickTop="1" thickBot="1" x14ac:dyDescent="0.25">
      <c r="A55" s="87" t="s">
        <v>9</v>
      </c>
      <c r="B55" s="42">
        <f>SUM(B48:B54)</f>
        <v>0</v>
      </c>
      <c r="C55" s="43">
        <f>SUM(C48:C54)</f>
        <v>0</v>
      </c>
      <c r="D55" s="51"/>
      <c r="E55" s="125"/>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43"/>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5" customHeight="1" thickTop="1" x14ac:dyDescent="0.2">
      <c r="A56" s="85" t="s">
        <v>37</v>
      </c>
      <c r="B56" s="16" t="str">
        <f>$B$1</f>
        <v>山梨　太郎</v>
      </c>
      <c r="C56" s="17"/>
      <c r="D56" s="17"/>
      <c r="E56" s="45" t="str">
        <f>E45</f>
        <v>月曜日</v>
      </c>
      <c r="F56" s="46" t="str">
        <f>F45</f>
        <v>甲州　花子</v>
      </c>
      <c r="G56" s="46"/>
      <c r="H56" s="46"/>
      <c r="I56" s="47" t="str">
        <f>I45</f>
        <v>〇曜日</v>
      </c>
      <c r="J56" s="277" t="str">
        <f>J45</f>
        <v>笛吹　次郎</v>
      </c>
      <c r="K56" s="278"/>
      <c r="L56" s="278"/>
      <c r="M56" s="279" t="str">
        <f>M45</f>
        <v>〇曜日</v>
      </c>
      <c r="N56" s="49" t="str">
        <f>N45</f>
        <v>吉田　三郎</v>
      </c>
      <c r="O56" s="49"/>
      <c r="P56" s="49"/>
      <c r="Q56" s="50" t="str">
        <f>Q45</f>
        <v>〇曜日</v>
      </c>
      <c r="R56" s="332" t="str">
        <f>R45</f>
        <v>富士　さくら</v>
      </c>
      <c r="S56" s="280"/>
      <c r="T56" s="333"/>
      <c r="U56" s="281" t="str">
        <f>U45</f>
        <v>〇曜日</v>
      </c>
      <c r="V56" s="282" t="str">
        <f>V45</f>
        <v>大月　四郎</v>
      </c>
      <c r="W56" s="283"/>
      <c r="X56" s="283"/>
      <c r="Y56" s="284" t="str">
        <f>Y45</f>
        <v>〇曜日</v>
      </c>
      <c r="Z56" s="48"/>
      <c r="AA56"/>
      <c r="AB56"/>
      <c r="AC56" s="28" t="s">
        <v>7</v>
      </c>
      <c r="AD56" s="86"/>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57"/>
      <c r="U57" s="4" t="e">
        <f>U46+7</f>
        <v>#VALUE!</v>
      </c>
      <c r="V57" s="24" t="str">
        <f>V46</f>
        <v>大月中</v>
      </c>
      <c r="W57" s="23"/>
      <c r="X57" s="23"/>
      <c r="Y57" s="4" t="e">
        <f>Y46+7</f>
        <v>#VALUE!</v>
      </c>
      <c r="Z57" s="24" t="str">
        <f>Z2</f>
        <v>○○学校</v>
      </c>
      <c r="AA57" s="23"/>
      <c r="AB57" s="23"/>
      <c r="AC57" s="4">
        <f>AC46+7</f>
        <v>45198</v>
      </c>
      <c r="AD57" s="86"/>
      <c r="FQ57" s="94"/>
      <c r="FR57" s="94"/>
      <c r="FS57" s="94"/>
      <c r="FT57" s="94"/>
      <c r="FU57" s="94"/>
      <c r="FV57" s="94"/>
      <c r="FW57" s="94"/>
      <c r="FX57" s="94"/>
    </row>
    <row r="58" spans="1:180" ht="1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357" t="s">
        <v>49</v>
      </c>
      <c r="U58" s="2"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1"/>
      <c r="U59" s="30"/>
      <c r="V59" s="5"/>
      <c r="W59" s="1"/>
      <c r="X59" s="2"/>
      <c r="Y59" s="7"/>
      <c r="Z59" s="5"/>
      <c r="AA59" s="1"/>
      <c r="AB59" s="2"/>
      <c r="AC59" s="7"/>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2"/>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1"/>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2"/>
      <c r="L62" s="10"/>
      <c r="M62" s="14"/>
      <c r="N62" s="26"/>
      <c r="O62" s="12"/>
      <c r="P62" s="10"/>
      <c r="Q62" s="31"/>
      <c r="R62" s="11"/>
      <c r="S62" s="12"/>
      <c r="T62" s="12"/>
      <c r="U62" s="31"/>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157"/>
      <c r="J63" s="5"/>
      <c r="K63" s="1"/>
      <c r="L63" s="2"/>
      <c r="M63" s="7"/>
      <c r="N63" s="25"/>
      <c r="O63" s="1"/>
      <c r="P63" s="2"/>
      <c r="Q63" s="157"/>
      <c r="R63" s="5"/>
      <c r="S63" s="1"/>
      <c r="T63" s="1"/>
      <c r="U63" s="157"/>
      <c r="V63" s="5"/>
      <c r="W63" s="1"/>
      <c r="X63" s="2"/>
      <c r="Y63" s="7"/>
      <c r="Z63" s="5"/>
      <c r="AA63" s="1"/>
      <c r="AB63" s="2"/>
      <c r="AC63" s="142"/>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31"/>
      <c r="R64" s="11"/>
      <c r="S64" s="12"/>
      <c r="T64" s="12"/>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36"/>
      <c r="U65" s="37"/>
      <c r="V65" s="35"/>
      <c r="W65" s="36"/>
      <c r="X65" s="41"/>
      <c r="Y65" s="37"/>
      <c r="Z65" s="35"/>
      <c r="AA65" s="36"/>
      <c r="AB65" s="41"/>
      <c r="AC65" s="40"/>
      <c r="AD65" s="91" t="s">
        <v>8</v>
      </c>
      <c r="FQ65" s="94"/>
      <c r="FR65" s="94"/>
      <c r="FS65" s="94"/>
      <c r="FT65" s="94"/>
      <c r="FU65" s="94"/>
      <c r="FV65" s="94"/>
      <c r="FW65" s="94"/>
      <c r="FX65" s="94"/>
    </row>
    <row r="66" spans="1:180" ht="13.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43"/>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月曜日</v>
      </c>
      <c r="F67" s="46" t="str">
        <f>F56</f>
        <v>甲州　花子</v>
      </c>
      <c r="G67" s="46"/>
      <c r="H67" s="46"/>
      <c r="I67" s="47" t="str">
        <f>I56</f>
        <v>〇曜日</v>
      </c>
      <c r="J67" s="277" t="str">
        <f>J56</f>
        <v>笛吹　次郎</v>
      </c>
      <c r="K67" s="278"/>
      <c r="L67" s="278"/>
      <c r="M67" s="279" t="str">
        <f>M56</f>
        <v>〇曜日</v>
      </c>
      <c r="N67" s="49" t="str">
        <f>N56</f>
        <v>吉田　三郎</v>
      </c>
      <c r="O67" s="49"/>
      <c r="P67" s="49"/>
      <c r="Q67" s="50" t="str">
        <f>Q56</f>
        <v>〇曜日</v>
      </c>
      <c r="R67" s="332" t="str">
        <f>R56</f>
        <v>富士　さくら</v>
      </c>
      <c r="S67" s="280"/>
      <c r="T67" s="333"/>
      <c r="U67" s="281" t="str">
        <f>U56</f>
        <v>〇曜日</v>
      </c>
      <c r="V67" s="282" t="str">
        <f>V56</f>
        <v>大月　四郎</v>
      </c>
      <c r="W67" s="283"/>
      <c r="X67" s="283"/>
      <c r="Y67" s="284" t="str">
        <f>Y56</f>
        <v>〇曜日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57"/>
      <c r="U68" s="4" t="e">
        <f>U57+7</f>
        <v>#VALUE!</v>
      </c>
      <c r="V68" s="24" t="str">
        <f>V57</f>
        <v>大月中</v>
      </c>
      <c r="W68" s="23"/>
      <c r="X68" s="23"/>
      <c r="Y68" s="4" t="e">
        <f>Y57+7</f>
        <v>#VALUE!</v>
      </c>
      <c r="Z68" s="24" t="str">
        <f>Z2</f>
        <v>○○学校</v>
      </c>
      <c r="AA68" s="23"/>
      <c r="AB68" s="23"/>
      <c r="AC68" s="4">
        <f>AC57+7</f>
        <v>45205</v>
      </c>
      <c r="AD68" s="86"/>
      <c r="FQ68" s="94"/>
      <c r="FR68" s="94"/>
      <c r="FS68" s="94"/>
      <c r="FT68" s="94"/>
      <c r="FU68" s="94"/>
      <c r="FV68" s="94"/>
      <c r="FW68" s="94"/>
      <c r="FX68" s="94"/>
    </row>
    <row r="69" spans="1:180" ht="15" customHeight="1" x14ac:dyDescent="0.2">
      <c r="A69" s="91" t="s">
        <v>10</v>
      </c>
      <c r="B69" s="131" t="s">
        <v>0</v>
      </c>
      <c r="C69" s="84" t="s">
        <v>1</v>
      </c>
      <c r="D69" s="191" t="s">
        <v>49</v>
      </c>
      <c r="E69" s="132"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357"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1"/>
      <c r="U70" s="30"/>
      <c r="V70" s="5"/>
      <c r="W70" s="1"/>
      <c r="X70" s="2"/>
      <c r="Y70" s="7"/>
      <c r="Z70" s="5"/>
      <c r="AA70" s="1"/>
      <c r="AB70" s="2"/>
      <c r="AC70" s="232"/>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2"/>
      <c r="U71" s="31"/>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1"/>
      <c r="U72" s="7"/>
      <c r="V72" s="5"/>
      <c r="W72" s="1"/>
      <c r="X72" s="2"/>
      <c r="Y72" s="7"/>
      <c r="Z72" s="5"/>
      <c r="AA72" s="1"/>
      <c r="AB72" s="2"/>
      <c r="AC72" s="6"/>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2"/>
      <c r="U73" s="31"/>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0"/>
      <c r="J74" s="5"/>
      <c r="K74" s="1"/>
      <c r="L74" s="2"/>
      <c r="M74" s="7"/>
      <c r="N74" s="25"/>
      <c r="O74" s="1"/>
      <c r="P74" s="2"/>
      <c r="Q74" s="157"/>
      <c r="R74" s="5"/>
      <c r="S74" s="1"/>
      <c r="T74" s="1"/>
      <c r="U74" s="150"/>
      <c r="V74" s="5"/>
      <c r="W74" s="1"/>
      <c r="X74" s="2"/>
      <c r="Y74" s="7"/>
      <c r="Z74" s="5"/>
      <c r="AA74" s="1"/>
      <c r="AB74" s="2"/>
      <c r="AC74" s="222" t="s">
        <v>106</v>
      </c>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31"/>
      <c r="R75" s="11"/>
      <c r="S75" s="12"/>
      <c r="T75" s="12"/>
      <c r="U75" s="31"/>
      <c r="V75" s="11"/>
      <c r="W75" s="12"/>
      <c r="X75" s="10"/>
      <c r="Y75" s="14"/>
      <c r="Z75" s="11"/>
      <c r="AA75" s="12"/>
      <c r="AB75" s="10"/>
      <c r="AC75" s="1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36"/>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223">
        <f>SUM(F70:F76)</f>
        <v>0</v>
      </c>
      <c r="G77" s="224">
        <f>SUM(G70:G76)</f>
        <v>0</v>
      </c>
      <c r="H77" s="225"/>
      <c r="I77" s="226"/>
      <c r="J77" s="52">
        <f>SUM(J70:J76)</f>
        <v>0</v>
      </c>
      <c r="K77" s="43">
        <f>SUM(K70:K76)</f>
        <v>0</v>
      </c>
      <c r="L77" s="51"/>
      <c r="M77" s="44"/>
      <c r="N77" s="52">
        <f>SUM(N70:N76)</f>
        <v>0</v>
      </c>
      <c r="O77" s="43">
        <f>SUM(O70:O76)</f>
        <v>0</v>
      </c>
      <c r="P77" s="51"/>
      <c r="Q77" s="51"/>
      <c r="R77" s="223">
        <f>SUM(R70:R76)</f>
        <v>0</v>
      </c>
      <c r="S77" s="224">
        <f>SUM(S70:S76)</f>
        <v>0</v>
      </c>
      <c r="T77" s="224"/>
      <c r="U77" s="226"/>
      <c r="V77" s="5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227" t="str">
        <f>E67</f>
        <v>月曜日</v>
      </c>
      <c r="F78" s="46" t="str">
        <f>F67</f>
        <v>甲州　花子</v>
      </c>
      <c r="G78" s="46"/>
      <c r="H78" s="46"/>
      <c r="I78" s="229" t="str">
        <f>I67</f>
        <v>〇曜日</v>
      </c>
      <c r="J78" s="278" t="str">
        <f>J67</f>
        <v>笛吹　次郎</v>
      </c>
      <c r="K78" s="278"/>
      <c r="L78" s="278"/>
      <c r="M78" s="279" t="str">
        <f>M67</f>
        <v>〇曜日</v>
      </c>
      <c r="N78" s="49" t="str">
        <f>N67</f>
        <v>吉田　三郎</v>
      </c>
      <c r="O78" s="49"/>
      <c r="P78" s="49"/>
      <c r="Q78" s="50" t="str">
        <f>Q67</f>
        <v>〇曜日</v>
      </c>
      <c r="R78" s="332" t="str">
        <f>R67</f>
        <v>富士　さくら</v>
      </c>
      <c r="S78" s="280"/>
      <c r="T78" s="333"/>
      <c r="U78" s="335" t="str">
        <f>U67</f>
        <v>〇曜日</v>
      </c>
      <c r="V78" s="283" t="str">
        <f>V67</f>
        <v>大月　四郎</v>
      </c>
      <c r="W78" s="283"/>
      <c r="X78" s="283"/>
      <c r="Y78" s="284" t="str">
        <f>Y67</f>
        <v>〇曜日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03" t="str">
        <f>J68</f>
        <v>笛吹中</v>
      </c>
      <c r="K79" s="23"/>
      <c r="L79" s="23"/>
      <c r="M79" s="4" t="e">
        <f>M68+7</f>
        <v>#VALUE!</v>
      </c>
      <c r="N79" s="23" t="str">
        <f>N68</f>
        <v>笛吹中</v>
      </c>
      <c r="O79" s="23"/>
      <c r="P79" s="23"/>
      <c r="Q79" s="165" t="e">
        <f>Q68+7</f>
        <v>#VALUE!</v>
      </c>
      <c r="R79" s="256" t="str">
        <f>R68</f>
        <v>富士中</v>
      </c>
      <c r="S79" s="23"/>
      <c r="T79" s="257"/>
      <c r="U79" s="4" t="e">
        <f>U68+7</f>
        <v>#VALUE!</v>
      </c>
      <c r="V79" s="203" t="str">
        <f>V68</f>
        <v>大月中</v>
      </c>
      <c r="W79" s="23"/>
      <c r="X79" s="23"/>
      <c r="Y79" s="4" t="e">
        <f>Y68+7</f>
        <v>#VALUE!</v>
      </c>
      <c r="Z79" s="24" t="str">
        <f>Z2</f>
        <v>○○学校</v>
      </c>
      <c r="AA79" s="23"/>
      <c r="AB79" s="23"/>
      <c r="AC79" s="4">
        <f>AC68+7</f>
        <v>45212</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6" t="s">
        <v>2</v>
      </c>
      <c r="J80" s="25" t="s">
        <v>0</v>
      </c>
      <c r="K80" s="1" t="s">
        <v>1</v>
      </c>
      <c r="L80" s="191" t="s">
        <v>49</v>
      </c>
      <c r="M80" s="6" t="s">
        <v>2</v>
      </c>
      <c r="N80" s="25" t="s">
        <v>0</v>
      </c>
      <c r="O80" s="1" t="s">
        <v>1</v>
      </c>
      <c r="P80" s="191" t="s">
        <v>49</v>
      </c>
      <c r="Q80" s="2" t="s">
        <v>2</v>
      </c>
      <c r="R80" s="5" t="s">
        <v>0</v>
      </c>
      <c r="S80" s="1" t="s">
        <v>1</v>
      </c>
      <c r="T80" s="357" t="s">
        <v>49</v>
      </c>
      <c r="U80" s="6" t="s">
        <v>2</v>
      </c>
      <c r="V80" s="2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241">
        <v>1</v>
      </c>
      <c r="B81" s="25"/>
      <c r="C81" s="1"/>
      <c r="D81" s="1"/>
      <c r="E81" s="228"/>
      <c r="F81" s="25"/>
      <c r="G81" s="1"/>
      <c r="H81" s="2"/>
      <c r="I81" s="7"/>
      <c r="J81" s="25"/>
      <c r="K81" s="1"/>
      <c r="L81" s="2"/>
      <c r="M81" s="7"/>
      <c r="N81" s="25"/>
      <c r="O81" s="1"/>
      <c r="P81" s="2"/>
      <c r="Q81" s="30"/>
      <c r="R81" s="5"/>
      <c r="S81" s="1"/>
      <c r="T81" s="1"/>
      <c r="U81" s="7"/>
      <c r="V81" s="25"/>
      <c r="W81" s="1"/>
      <c r="X81" s="2"/>
      <c r="Y81" s="7"/>
      <c r="Z81" s="5"/>
      <c r="AA81" s="1"/>
      <c r="AB81" s="2"/>
      <c r="AC81" s="240" t="s">
        <v>95</v>
      </c>
      <c r="AD81" s="91">
        <v>1</v>
      </c>
      <c r="FQ81" s="94"/>
      <c r="FR81" s="94"/>
      <c r="FS81" s="94"/>
      <c r="FT81" s="94"/>
      <c r="FU81" s="94"/>
      <c r="FV81" s="94"/>
      <c r="FW81" s="94"/>
      <c r="FX81" s="94"/>
    </row>
    <row r="82" spans="1:180" s="15" customFormat="1" ht="30" customHeight="1" x14ac:dyDescent="0.2">
      <c r="A82" s="242">
        <v>2</v>
      </c>
      <c r="B82" s="26"/>
      <c r="C82" s="12"/>
      <c r="D82" s="12"/>
      <c r="E82" s="14"/>
      <c r="F82" s="26"/>
      <c r="G82" s="12"/>
      <c r="H82" s="10"/>
      <c r="I82" s="14"/>
      <c r="J82" s="26"/>
      <c r="K82" s="12"/>
      <c r="L82" s="10"/>
      <c r="M82" s="14"/>
      <c r="N82" s="26"/>
      <c r="O82" s="12"/>
      <c r="P82" s="10"/>
      <c r="Q82" s="31"/>
      <c r="R82" s="11"/>
      <c r="S82" s="12"/>
      <c r="T82" s="12"/>
      <c r="U82" s="14"/>
      <c r="V82" s="26"/>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241">
        <v>3</v>
      </c>
      <c r="B83" s="25"/>
      <c r="C83" s="1"/>
      <c r="D83" s="1"/>
      <c r="E83" s="7"/>
      <c r="F83" s="25"/>
      <c r="G83" s="1"/>
      <c r="H83" s="2"/>
      <c r="I83" s="7"/>
      <c r="J83" s="25"/>
      <c r="K83" s="1"/>
      <c r="L83" s="2"/>
      <c r="M83" s="7"/>
      <c r="N83" s="25"/>
      <c r="O83" s="1"/>
      <c r="P83" s="2"/>
      <c r="Q83" s="30"/>
      <c r="R83" s="5"/>
      <c r="S83" s="1"/>
      <c r="T83" s="1"/>
      <c r="U83" s="7"/>
      <c r="V83" s="25"/>
      <c r="W83" s="1"/>
      <c r="X83" s="2"/>
      <c r="Y83" s="7"/>
      <c r="Z83" s="5"/>
      <c r="AA83" s="1"/>
      <c r="AB83" s="2"/>
      <c r="AC83" s="6"/>
      <c r="AD83" s="91">
        <v>3</v>
      </c>
      <c r="FQ83" s="94"/>
      <c r="FR83" s="94"/>
      <c r="FS83" s="94"/>
      <c r="FT83" s="94"/>
      <c r="FU83" s="94"/>
      <c r="FV83" s="94"/>
      <c r="FW83" s="94"/>
      <c r="FX83" s="94"/>
    </row>
    <row r="84" spans="1:180" s="15" customFormat="1" ht="30" customHeight="1" x14ac:dyDescent="0.2">
      <c r="A84" s="242">
        <v>4</v>
      </c>
      <c r="B84" s="26"/>
      <c r="C84" s="12"/>
      <c r="D84" s="12"/>
      <c r="E84" s="14"/>
      <c r="F84" s="26"/>
      <c r="G84" s="12"/>
      <c r="H84" s="10"/>
      <c r="I84" s="14"/>
      <c r="J84" s="26"/>
      <c r="K84" s="12"/>
      <c r="L84" s="10"/>
      <c r="M84" s="14"/>
      <c r="N84" s="26"/>
      <c r="O84" s="12"/>
      <c r="P84" s="10"/>
      <c r="Q84" s="31"/>
      <c r="R84" s="11"/>
      <c r="S84" s="12"/>
      <c r="T84" s="12"/>
      <c r="U84" s="14"/>
      <c r="V84" s="26"/>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241">
        <v>5</v>
      </c>
      <c r="B85" s="25"/>
      <c r="C85" s="1"/>
      <c r="D85" s="1"/>
      <c r="E85" s="7"/>
      <c r="F85" s="25"/>
      <c r="G85" s="1"/>
      <c r="H85" s="2"/>
      <c r="I85" s="230"/>
      <c r="J85" s="25"/>
      <c r="K85" s="1"/>
      <c r="L85" s="2"/>
      <c r="M85" s="7"/>
      <c r="N85" s="25"/>
      <c r="O85" s="1"/>
      <c r="P85" s="2"/>
      <c r="Q85" s="30"/>
      <c r="R85" s="5"/>
      <c r="S85" s="1"/>
      <c r="T85" s="1"/>
      <c r="U85" s="230"/>
      <c r="V85" s="25"/>
      <c r="W85" s="1"/>
      <c r="X85" s="2"/>
      <c r="Y85" s="7"/>
      <c r="Z85" s="5"/>
      <c r="AA85" s="1"/>
      <c r="AB85" s="2"/>
      <c r="AC85" s="6"/>
      <c r="AD85" s="91">
        <v>5</v>
      </c>
      <c r="FQ85" s="94"/>
      <c r="FR85" s="94"/>
      <c r="FS85" s="94"/>
      <c r="FT85" s="94"/>
      <c r="FU85" s="94"/>
      <c r="FV85" s="94"/>
      <c r="FW85" s="94"/>
      <c r="FX85" s="94"/>
    </row>
    <row r="86" spans="1:180" s="15" customFormat="1" ht="30" customHeight="1" x14ac:dyDescent="0.2">
      <c r="A86" s="242">
        <v>6</v>
      </c>
      <c r="B86" s="26"/>
      <c r="C86" s="12"/>
      <c r="D86" s="12"/>
      <c r="E86" s="13"/>
      <c r="F86" s="26"/>
      <c r="G86" s="12"/>
      <c r="H86" s="10"/>
      <c r="I86" s="14"/>
      <c r="J86" s="26"/>
      <c r="K86" s="12"/>
      <c r="L86" s="10"/>
      <c r="M86" s="14"/>
      <c r="N86" s="26"/>
      <c r="O86" s="12"/>
      <c r="P86" s="10"/>
      <c r="Q86" s="31"/>
      <c r="R86" s="11"/>
      <c r="S86" s="12"/>
      <c r="T86" s="12"/>
      <c r="U86" s="14"/>
      <c r="V86" s="26"/>
      <c r="W86" s="12"/>
      <c r="X86" s="10"/>
      <c r="Y86" s="14"/>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241" t="s">
        <v>8</v>
      </c>
      <c r="B87" s="25"/>
      <c r="C87" s="1"/>
      <c r="D87" s="1"/>
      <c r="E87" s="7"/>
      <c r="F87" s="38"/>
      <c r="G87" s="36"/>
      <c r="H87" s="41"/>
      <c r="I87" s="37"/>
      <c r="J87" s="38"/>
      <c r="K87" s="36"/>
      <c r="L87" s="41"/>
      <c r="M87" s="37"/>
      <c r="N87" s="38"/>
      <c r="O87" s="36"/>
      <c r="P87" s="41"/>
      <c r="Q87" s="39"/>
      <c r="R87" s="35"/>
      <c r="S87" s="36"/>
      <c r="T87" s="36"/>
      <c r="U87" s="37"/>
      <c r="V87" s="38"/>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223">
        <f>SUM(F81:F87)</f>
        <v>0</v>
      </c>
      <c r="G88" s="224">
        <f>SUM(G81:G87)</f>
        <v>0</v>
      </c>
      <c r="H88" s="225"/>
      <c r="I88" s="226"/>
      <c r="J88" s="52">
        <f>SUM(J81:J87)</f>
        <v>0</v>
      </c>
      <c r="K88" s="43">
        <f>SUM(K81:K87)</f>
        <v>0</v>
      </c>
      <c r="L88" s="51"/>
      <c r="M88" s="44"/>
      <c r="N88" s="52">
        <f>SUM(N81:N87)</f>
        <v>0</v>
      </c>
      <c r="O88" s="43">
        <f>SUM(O81:O87)</f>
        <v>0</v>
      </c>
      <c r="P88" s="51"/>
      <c r="Q88" s="51"/>
      <c r="R88" s="223">
        <f>SUM(R81:R87)</f>
        <v>0</v>
      </c>
      <c r="S88" s="224">
        <f>SUM(S81:S87)</f>
        <v>0</v>
      </c>
      <c r="T88" s="224"/>
      <c r="U88" s="226"/>
      <c r="V88" s="5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月曜日</v>
      </c>
      <c r="F89" s="46" t="str">
        <f>F78</f>
        <v>甲州　花子</v>
      </c>
      <c r="G89" s="46"/>
      <c r="H89" s="46"/>
      <c r="I89" s="231" t="str">
        <f>I78</f>
        <v>〇曜日</v>
      </c>
      <c r="J89" s="278" t="str">
        <f>J78</f>
        <v>笛吹　次郎</v>
      </c>
      <c r="K89" s="278"/>
      <c r="L89" s="278"/>
      <c r="M89" s="279" t="str">
        <f>M78</f>
        <v>〇曜日</v>
      </c>
      <c r="N89" s="49" t="str">
        <f>N78</f>
        <v>吉田　三郎</v>
      </c>
      <c r="O89" s="49"/>
      <c r="P89" s="49"/>
      <c r="Q89" s="50" t="str">
        <f>Q78</f>
        <v>〇曜日</v>
      </c>
      <c r="R89" s="332" t="str">
        <f>R78</f>
        <v>富士　さくら</v>
      </c>
      <c r="S89" s="280"/>
      <c r="T89" s="333"/>
      <c r="U89" s="336" t="str">
        <f>U78</f>
        <v>〇曜日</v>
      </c>
      <c r="V89" s="283" t="str">
        <f>V78</f>
        <v>大月　四郎</v>
      </c>
      <c r="W89" s="283"/>
      <c r="X89" s="283"/>
      <c r="Y89" s="284" t="str">
        <f>Y78</f>
        <v>〇曜日</v>
      </c>
      <c r="Z89" s="163"/>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57"/>
      <c r="U90" s="4" t="e">
        <f>U79+7</f>
        <v>#VALUE!</v>
      </c>
      <c r="V90" s="24" t="str">
        <f>V79</f>
        <v>大月中</v>
      </c>
      <c r="W90" s="23"/>
      <c r="X90" s="23"/>
      <c r="Y90" s="4" t="e">
        <f>Y79+7</f>
        <v>#VALUE!</v>
      </c>
      <c r="Z90" s="24" t="str">
        <f>Z2</f>
        <v>○○学校</v>
      </c>
      <c r="AA90" s="23"/>
      <c r="AB90" s="23"/>
      <c r="AC90" s="4">
        <f>AC79+7</f>
        <v>45219</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357" t="s">
        <v>49</v>
      </c>
      <c r="U91" s="2"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5"/>
      <c r="G92" s="1"/>
      <c r="H92" s="2"/>
      <c r="I92" s="7"/>
      <c r="J92" s="5"/>
      <c r="K92" s="1"/>
      <c r="L92" s="2"/>
      <c r="M92" s="7"/>
      <c r="N92" s="25"/>
      <c r="O92" s="1"/>
      <c r="P92" s="2"/>
      <c r="Q92" s="30"/>
      <c r="R92" s="5"/>
      <c r="S92" s="1"/>
      <c r="T92" s="1"/>
      <c r="U92" s="7"/>
      <c r="V92" s="5"/>
      <c r="W92" s="1"/>
      <c r="X92" s="2"/>
      <c r="Y92" s="7"/>
      <c r="Z92" s="5"/>
      <c r="AA92" s="1"/>
      <c r="AB92" s="2"/>
      <c r="AC92" s="220" t="s">
        <v>108</v>
      </c>
      <c r="AD92" s="91">
        <v>1</v>
      </c>
      <c r="FQ92" s="94"/>
      <c r="FR92" s="94"/>
      <c r="FS92" s="94"/>
      <c r="FT92" s="94"/>
      <c r="FU92" s="94"/>
      <c r="FV92" s="94"/>
      <c r="FW92" s="94"/>
      <c r="FX92" s="94"/>
    </row>
    <row r="93" spans="1:180" s="15" customFormat="1" ht="30" customHeight="1" x14ac:dyDescent="0.2">
      <c r="A93" s="92">
        <v>2</v>
      </c>
      <c r="B93" s="11"/>
      <c r="C93" s="12"/>
      <c r="D93" s="10"/>
      <c r="E93" s="14"/>
      <c r="F93" s="11"/>
      <c r="G93" s="12"/>
      <c r="H93" s="10"/>
      <c r="I93" s="14"/>
      <c r="J93" s="11"/>
      <c r="K93" s="12"/>
      <c r="L93" s="10"/>
      <c r="M93" s="14"/>
      <c r="N93" s="26"/>
      <c r="O93" s="12"/>
      <c r="P93" s="10"/>
      <c r="Q93" s="31"/>
      <c r="R93" s="11"/>
      <c r="S93" s="12"/>
      <c r="T93" s="12"/>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5"/>
      <c r="G94" s="1"/>
      <c r="H94" s="2"/>
      <c r="I94" s="7"/>
      <c r="J94" s="5"/>
      <c r="K94" s="1"/>
      <c r="L94" s="2"/>
      <c r="M94" s="7"/>
      <c r="N94" s="25"/>
      <c r="O94" s="1"/>
      <c r="P94" s="2"/>
      <c r="Q94" s="30"/>
      <c r="R94" s="5"/>
      <c r="S94" s="1"/>
      <c r="T94" s="1"/>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11"/>
      <c r="G95" s="12"/>
      <c r="H95" s="10"/>
      <c r="I95" s="14"/>
      <c r="J95" s="11"/>
      <c r="K95" s="12"/>
      <c r="L95" s="10"/>
      <c r="M95" s="14"/>
      <c r="N95" s="26"/>
      <c r="O95" s="12"/>
      <c r="P95" s="10"/>
      <c r="Q95" s="31"/>
      <c r="R95" s="11"/>
      <c r="S95" s="12"/>
      <c r="T95" s="12"/>
      <c r="U95" s="14"/>
      <c r="V95" s="11"/>
      <c r="W95" s="12"/>
      <c r="X95" s="10"/>
      <c r="Y95" s="14"/>
      <c r="Z95" s="11"/>
      <c r="AA95" s="12"/>
      <c r="AB95" s="10"/>
      <c r="AC95" s="14"/>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5"/>
      <c r="G96" s="1"/>
      <c r="H96" s="2"/>
      <c r="I96" s="7"/>
      <c r="J96" s="5"/>
      <c r="K96" s="1"/>
      <c r="L96" s="2"/>
      <c r="M96" s="7"/>
      <c r="N96" s="25"/>
      <c r="O96" s="1"/>
      <c r="P96" s="2"/>
      <c r="Q96" s="157"/>
      <c r="R96" s="5"/>
      <c r="S96" s="1"/>
      <c r="T96" s="1"/>
      <c r="U96" s="7"/>
      <c r="V96" s="5"/>
      <c r="W96" s="1"/>
      <c r="X96" s="2"/>
      <c r="Y96" s="7"/>
      <c r="Z96" s="5"/>
      <c r="AA96" s="1"/>
      <c r="AB96" s="2"/>
      <c r="AC96" s="7"/>
      <c r="AD96" s="91">
        <v>5</v>
      </c>
      <c r="FQ96" s="94"/>
      <c r="FR96" s="94"/>
      <c r="FS96" s="94"/>
      <c r="FT96" s="94"/>
      <c r="FU96" s="94"/>
      <c r="FV96" s="94"/>
      <c r="FW96" s="94"/>
      <c r="FX96" s="94"/>
    </row>
    <row r="97" spans="1:180" s="15" customFormat="1" ht="30" customHeight="1" x14ac:dyDescent="0.2">
      <c r="A97" s="92">
        <v>6</v>
      </c>
      <c r="B97" s="11"/>
      <c r="C97" s="12"/>
      <c r="D97" s="10"/>
      <c r="E97" s="14"/>
      <c r="F97" s="11"/>
      <c r="G97" s="12"/>
      <c r="H97" s="10"/>
      <c r="I97" s="13"/>
      <c r="J97" s="11"/>
      <c r="K97" s="12"/>
      <c r="L97" s="10"/>
      <c r="M97" s="14"/>
      <c r="N97" s="26"/>
      <c r="O97" s="12"/>
      <c r="P97" s="10"/>
      <c r="Q97" s="31"/>
      <c r="R97" s="11"/>
      <c r="S97" s="12"/>
      <c r="T97" s="12"/>
      <c r="U97" s="13"/>
      <c r="V97" s="11"/>
      <c r="W97" s="12"/>
      <c r="X97" s="10"/>
      <c r="Y97" s="14"/>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5"/>
      <c r="G98" s="36"/>
      <c r="H98" s="41"/>
      <c r="I98" s="37"/>
      <c r="J98" s="35"/>
      <c r="K98" s="36"/>
      <c r="L98" s="41"/>
      <c r="M98" s="37"/>
      <c r="N98" s="38"/>
      <c r="O98" s="36"/>
      <c r="P98" s="41"/>
      <c r="Q98" s="39"/>
      <c r="R98" s="35"/>
      <c r="S98" s="36"/>
      <c r="T98" s="36"/>
      <c r="U98" s="37"/>
      <c r="V98" s="35"/>
      <c r="W98" s="36"/>
      <c r="X98" s="41"/>
      <c r="Y98" s="37"/>
      <c r="Z98" s="35"/>
      <c r="AA98" s="36"/>
      <c r="AB98" s="41"/>
      <c r="AC98" s="37"/>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43"/>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月曜日</v>
      </c>
      <c r="F100" s="46" t="str">
        <f>F89</f>
        <v>甲州　花子</v>
      </c>
      <c r="G100" s="46"/>
      <c r="H100" s="46"/>
      <c r="I100" s="47" t="str">
        <f>I89</f>
        <v>〇曜日</v>
      </c>
      <c r="J100" s="277" t="str">
        <f>J89</f>
        <v>笛吹　次郎</v>
      </c>
      <c r="K100" s="278"/>
      <c r="L100" s="278"/>
      <c r="M100" s="279" t="str">
        <f>M89</f>
        <v>〇曜日</v>
      </c>
      <c r="N100" s="49" t="str">
        <f>N89</f>
        <v>吉田　三郎</v>
      </c>
      <c r="O100" s="49"/>
      <c r="P100" s="49"/>
      <c r="Q100" s="50" t="str">
        <f>Q89</f>
        <v>〇曜日</v>
      </c>
      <c r="R100" s="332" t="str">
        <f>R89</f>
        <v>富士　さくら</v>
      </c>
      <c r="S100" s="280"/>
      <c r="T100" s="333"/>
      <c r="U100" s="281" t="str">
        <f>U89</f>
        <v>〇曜日</v>
      </c>
      <c r="V100" s="282" t="str">
        <f>V89</f>
        <v>大月　四郎</v>
      </c>
      <c r="W100" s="283"/>
      <c r="X100" s="283"/>
      <c r="Y100" s="284" t="str">
        <f>Y89</f>
        <v>〇曜日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57"/>
      <c r="U101" s="4" t="e">
        <f>U90+7</f>
        <v>#VALUE!</v>
      </c>
      <c r="V101" s="24" t="str">
        <f>V90</f>
        <v>大月中</v>
      </c>
      <c r="W101" s="23"/>
      <c r="X101" s="23"/>
      <c r="Y101" s="4" t="e">
        <f>Y90+7</f>
        <v>#VALUE!</v>
      </c>
      <c r="Z101" s="24" t="str">
        <f>Z2</f>
        <v>○○学校</v>
      </c>
      <c r="AA101" s="23"/>
      <c r="AB101" s="23"/>
      <c r="AC101" s="4">
        <f>AC90+7</f>
        <v>45226</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49</v>
      </c>
      <c r="I102" s="2" t="s">
        <v>2</v>
      </c>
      <c r="J102" s="5" t="s">
        <v>0</v>
      </c>
      <c r="K102" s="1" t="s">
        <v>1</v>
      </c>
      <c r="L102" s="191" t="s">
        <v>49</v>
      </c>
      <c r="M102" s="6" t="s">
        <v>2</v>
      </c>
      <c r="N102" s="25" t="s">
        <v>0</v>
      </c>
      <c r="O102" s="1" t="s">
        <v>1</v>
      </c>
      <c r="P102" s="191" t="s">
        <v>49</v>
      </c>
      <c r="Q102" s="2" t="s">
        <v>2</v>
      </c>
      <c r="R102" s="5" t="s">
        <v>0</v>
      </c>
      <c r="S102" s="1" t="s">
        <v>1</v>
      </c>
      <c r="T102" s="357" t="s">
        <v>49</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1"/>
      <c r="U103" s="30"/>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2"/>
      <c r="U104" s="31"/>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1"/>
      <c r="U105" s="7"/>
      <c r="V105" s="5"/>
      <c r="W105" s="1"/>
      <c r="X105" s="2"/>
      <c r="Y105" s="7"/>
      <c r="Z105" s="5"/>
      <c r="AA105" s="1"/>
      <c r="AB105" s="2"/>
      <c r="AC105" s="7"/>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2"/>
      <c r="U106" s="31"/>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0"/>
      <c r="J107" s="5"/>
      <c r="K107" s="1"/>
      <c r="L107" s="2"/>
      <c r="M107" s="7"/>
      <c r="N107" s="25"/>
      <c r="O107" s="1"/>
      <c r="P107" s="2"/>
      <c r="Q107" s="157"/>
      <c r="R107" s="5"/>
      <c r="S107" s="1"/>
      <c r="T107" s="1"/>
      <c r="U107" s="150"/>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4"/>
      <c r="N108" s="26"/>
      <c r="O108" s="12"/>
      <c r="P108" s="10"/>
      <c r="Q108" s="31"/>
      <c r="R108" s="11"/>
      <c r="S108" s="12"/>
      <c r="T108" s="12"/>
      <c r="U108" s="31"/>
      <c r="V108" s="11"/>
      <c r="W108" s="12"/>
      <c r="X108" s="10"/>
      <c r="Y108" s="14"/>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36"/>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43"/>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月曜日</v>
      </c>
      <c r="F111" s="46" t="str">
        <f>F100</f>
        <v>甲州　花子</v>
      </c>
      <c r="G111" s="46"/>
      <c r="H111" s="46"/>
      <c r="I111" s="47" t="str">
        <f>I100</f>
        <v>〇曜日</v>
      </c>
      <c r="J111" s="277" t="str">
        <f>J100</f>
        <v>笛吹　次郎</v>
      </c>
      <c r="K111" s="278"/>
      <c r="L111" s="278"/>
      <c r="M111" s="279" t="str">
        <f>M100</f>
        <v>〇曜日</v>
      </c>
      <c r="N111" s="49" t="str">
        <f>N100</f>
        <v>吉田　三郎</v>
      </c>
      <c r="O111" s="49"/>
      <c r="P111" s="49"/>
      <c r="Q111" s="50" t="str">
        <f>Q100</f>
        <v>〇曜日</v>
      </c>
      <c r="R111" s="332" t="str">
        <f>R100</f>
        <v>富士　さくら</v>
      </c>
      <c r="S111" s="280"/>
      <c r="T111" s="333"/>
      <c r="U111" s="281" t="str">
        <f>U100</f>
        <v>〇曜日</v>
      </c>
      <c r="V111" s="282" t="str">
        <f>V100</f>
        <v>大月　四郎</v>
      </c>
      <c r="W111" s="283"/>
      <c r="X111" s="283"/>
      <c r="Y111" s="284" t="str">
        <f>Y100</f>
        <v>〇曜日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57"/>
      <c r="U112" s="4" t="e">
        <f>U101+7</f>
        <v>#VALUE!</v>
      </c>
      <c r="V112" s="24" t="str">
        <f>V101</f>
        <v>大月中</v>
      </c>
      <c r="W112" s="23"/>
      <c r="X112" s="23"/>
      <c r="Y112" s="4" t="e">
        <f>Y101+7</f>
        <v>#VALUE!</v>
      </c>
      <c r="Z112" s="24" t="str">
        <f>Z2</f>
        <v>○○学校</v>
      </c>
      <c r="AA112" s="23"/>
      <c r="AB112" s="23"/>
      <c r="AC112" s="4">
        <f>AC101+7</f>
        <v>45233</v>
      </c>
      <c r="AD112" s="86"/>
      <c r="FQ112" s="94"/>
      <c r="FR112" s="94"/>
      <c r="FS112" s="94"/>
      <c r="FT112" s="94"/>
      <c r="FU112" s="94"/>
      <c r="FV112" s="94"/>
      <c r="FW112" s="94"/>
      <c r="FX112" s="94"/>
    </row>
    <row r="113" spans="1:180" ht="15" customHeight="1" x14ac:dyDescent="0.2">
      <c r="A113" s="91" t="s">
        <v>10</v>
      </c>
      <c r="B113" s="5" t="s">
        <v>0</v>
      </c>
      <c r="C113" s="1" t="s">
        <v>1</v>
      </c>
      <c r="D113" s="191" t="s">
        <v>49</v>
      </c>
      <c r="E113" s="6" t="s">
        <v>2</v>
      </c>
      <c r="F113" s="25" t="s">
        <v>0</v>
      </c>
      <c r="G113" s="1" t="s">
        <v>1</v>
      </c>
      <c r="H113" s="191" t="s">
        <v>49</v>
      </c>
      <c r="I113" s="2" t="s">
        <v>2</v>
      </c>
      <c r="J113" s="5" t="s">
        <v>0</v>
      </c>
      <c r="K113" s="1" t="s">
        <v>1</v>
      </c>
      <c r="L113" s="191"/>
      <c r="M113" s="6" t="s">
        <v>2</v>
      </c>
      <c r="N113" s="25" t="s">
        <v>0</v>
      </c>
      <c r="O113" s="1" t="s">
        <v>1</v>
      </c>
      <c r="P113" s="191" t="s">
        <v>49</v>
      </c>
      <c r="Q113" s="2" t="s">
        <v>2</v>
      </c>
      <c r="R113" s="5" t="s">
        <v>0</v>
      </c>
      <c r="S113" s="1" t="s">
        <v>1</v>
      </c>
      <c r="T113" s="357" t="s">
        <v>49</v>
      </c>
      <c r="U113" s="2"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5"/>
      <c r="G114" s="1"/>
      <c r="H114" s="2"/>
      <c r="I114" s="7"/>
      <c r="J114" s="5"/>
      <c r="K114" s="1"/>
      <c r="L114" s="2"/>
      <c r="M114" s="228"/>
      <c r="N114" s="5"/>
      <c r="O114" s="1"/>
      <c r="P114" s="2"/>
      <c r="Q114" s="30"/>
      <c r="R114" s="5"/>
      <c r="S114" s="1"/>
      <c r="T114" s="1"/>
      <c r="U114" s="7"/>
      <c r="V114" s="5"/>
      <c r="W114" s="1"/>
      <c r="X114" s="2"/>
      <c r="Y114" s="228"/>
      <c r="Z114" s="5"/>
      <c r="AA114" s="1"/>
      <c r="AB114" s="2"/>
      <c r="AC114" s="228"/>
      <c r="AD114" s="91">
        <v>1</v>
      </c>
      <c r="FQ114" s="94"/>
      <c r="FR114" s="94"/>
      <c r="FS114" s="94"/>
      <c r="FT114" s="94"/>
      <c r="FU114" s="94"/>
      <c r="FV114" s="94"/>
      <c r="FW114" s="94"/>
      <c r="FX114" s="94"/>
    </row>
    <row r="115" spans="1:180" s="15" customFormat="1" ht="30" customHeight="1" x14ac:dyDescent="0.2">
      <c r="A115" s="92">
        <v>2</v>
      </c>
      <c r="B115" s="11"/>
      <c r="C115" s="12"/>
      <c r="D115" s="10"/>
      <c r="E115" s="14"/>
      <c r="F115" s="11"/>
      <c r="G115" s="12"/>
      <c r="H115" s="10"/>
      <c r="I115" s="14"/>
      <c r="J115" s="11"/>
      <c r="K115" s="12"/>
      <c r="L115" s="10"/>
      <c r="M115" s="14"/>
      <c r="N115" s="11"/>
      <c r="O115" s="12"/>
      <c r="P115" s="10"/>
      <c r="Q115" s="31"/>
      <c r="R115" s="11"/>
      <c r="S115" s="12"/>
      <c r="T115" s="12"/>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5"/>
      <c r="G116" s="1"/>
      <c r="H116" s="2"/>
      <c r="I116" s="7"/>
      <c r="J116" s="5"/>
      <c r="K116" s="1"/>
      <c r="L116" s="2"/>
      <c r="M116" s="7"/>
      <c r="N116" s="5"/>
      <c r="O116" s="1"/>
      <c r="P116" s="2"/>
      <c r="Q116" s="30"/>
      <c r="R116" s="5"/>
      <c r="S116" s="1"/>
      <c r="T116" s="1"/>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11"/>
      <c r="G117" s="12"/>
      <c r="H117" s="10"/>
      <c r="I117" s="14"/>
      <c r="J117" s="11"/>
      <c r="K117" s="12"/>
      <c r="L117" s="10"/>
      <c r="M117" s="14"/>
      <c r="N117" s="11"/>
      <c r="O117" s="12"/>
      <c r="P117" s="10"/>
      <c r="Q117" s="31"/>
      <c r="R117" s="11"/>
      <c r="S117" s="12"/>
      <c r="T117" s="12"/>
      <c r="U117" s="14"/>
      <c r="V117" s="11"/>
      <c r="W117" s="12"/>
      <c r="X117" s="10"/>
      <c r="Y117" s="14"/>
      <c r="Z117" s="11"/>
      <c r="AA117" s="12"/>
      <c r="AB117" s="10"/>
      <c r="AC117" s="138"/>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5"/>
      <c r="G118" s="1"/>
      <c r="H118" s="2"/>
      <c r="I118" s="142"/>
      <c r="J118" s="5"/>
      <c r="K118" s="1"/>
      <c r="L118" s="2"/>
      <c r="M118" s="7"/>
      <c r="N118" s="5"/>
      <c r="O118" s="1"/>
      <c r="P118" s="2"/>
      <c r="Q118" s="30"/>
      <c r="R118" s="5"/>
      <c r="S118" s="1"/>
      <c r="T118" s="1"/>
      <c r="U118" s="142"/>
      <c r="V118" s="5"/>
      <c r="W118" s="1"/>
      <c r="X118" s="2"/>
      <c r="Y118" s="7"/>
      <c r="Z118" s="5"/>
      <c r="AA118" s="1"/>
      <c r="AB118" s="2"/>
      <c r="AC118" s="7"/>
      <c r="AD118" s="91">
        <v>5</v>
      </c>
      <c r="FQ118" s="94"/>
      <c r="FR118" s="94"/>
      <c r="FS118" s="94"/>
      <c r="FT118" s="94"/>
      <c r="FU118" s="94"/>
      <c r="FV118" s="94"/>
      <c r="FW118" s="94"/>
      <c r="FX118" s="94"/>
    </row>
    <row r="119" spans="1:180" s="15" customFormat="1" ht="30" customHeight="1" x14ac:dyDescent="0.2">
      <c r="A119" s="92">
        <v>6</v>
      </c>
      <c r="B119" s="11"/>
      <c r="C119" s="12"/>
      <c r="D119" s="10"/>
      <c r="E119" s="13"/>
      <c r="F119" s="11"/>
      <c r="G119" s="12"/>
      <c r="H119" s="10"/>
      <c r="I119" s="14"/>
      <c r="J119" s="11"/>
      <c r="K119" s="12"/>
      <c r="L119" s="10"/>
      <c r="M119" s="14"/>
      <c r="N119" s="11"/>
      <c r="O119" s="12"/>
      <c r="P119" s="10"/>
      <c r="Q119" s="31"/>
      <c r="R119" s="11"/>
      <c r="S119" s="12"/>
      <c r="T119" s="12"/>
      <c r="U119" s="14"/>
      <c r="V119" s="11"/>
      <c r="W119" s="12"/>
      <c r="X119" s="10"/>
      <c r="Y119" s="14"/>
      <c r="Z119" s="11"/>
      <c r="AA119" s="12"/>
      <c r="AB119" s="10"/>
      <c r="AC119" s="14"/>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5"/>
      <c r="G120" s="36"/>
      <c r="H120" s="41"/>
      <c r="I120" s="37"/>
      <c r="J120" s="35"/>
      <c r="K120" s="36"/>
      <c r="L120" s="41"/>
      <c r="M120" s="37"/>
      <c r="N120" s="35"/>
      <c r="O120" s="36"/>
      <c r="P120" s="41"/>
      <c r="Q120" s="39"/>
      <c r="R120" s="35"/>
      <c r="S120" s="36"/>
      <c r="T120" s="36"/>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43"/>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月曜日</v>
      </c>
      <c r="F122" s="46" t="str">
        <f>F111</f>
        <v>甲州　花子</v>
      </c>
      <c r="G122" s="46"/>
      <c r="H122" s="46"/>
      <c r="I122" s="47" t="str">
        <f>I111</f>
        <v>〇曜日</v>
      </c>
      <c r="J122" s="277" t="str">
        <f>J111</f>
        <v>笛吹　次郎</v>
      </c>
      <c r="K122" s="278"/>
      <c r="L122" s="278"/>
      <c r="M122" s="279" t="str">
        <f>M111</f>
        <v>〇曜日</v>
      </c>
      <c r="N122" s="49" t="str">
        <f>N111</f>
        <v>吉田　三郎</v>
      </c>
      <c r="O122" s="49"/>
      <c r="P122" s="49"/>
      <c r="Q122" s="50" t="str">
        <f>Q111</f>
        <v>〇曜日</v>
      </c>
      <c r="R122" s="332" t="str">
        <f>R111</f>
        <v>富士　さくら</v>
      </c>
      <c r="S122" s="280"/>
      <c r="T122" s="333"/>
      <c r="U122" s="281" t="str">
        <f>U111</f>
        <v>〇曜日</v>
      </c>
      <c r="V122" s="282" t="str">
        <f>V111</f>
        <v>大月　四郎</v>
      </c>
      <c r="W122" s="283"/>
      <c r="X122" s="283"/>
      <c r="Y122" s="284" t="str">
        <f>Y111</f>
        <v>〇曜日</v>
      </c>
      <c r="Z122" s="159"/>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57"/>
      <c r="U123" s="4" t="e">
        <f>U112+7</f>
        <v>#VALUE!</v>
      </c>
      <c r="V123" s="24" t="str">
        <f>V112</f>
        <v>大月中</v>
      </c>
      <c r="W123" s="23"/>
      <c r="X123" s="23"/>
      <c r="Y123" s="4" t="e">
        <f>Y112+7</f>
        <v>#VALUE!</v>
      </c>
      <c r="Z123" s="24" t="str">
        <f>Z2</f>
        <v>○○学校</v>
      </c>
      <c r="AA123" s="23"/>
      <c r="AB123" s="23"/>
      <c r="AC123" s="4">
        <f>AC112+7</f>
        <v>45240</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49</v>
      </c>
      <c r="I124" s="2" t="s">
        <v>2</v>
      </c>
      <c r="J124" s="5" t="s">
        <v>0</v>
      </c>
      <c r="K124" s="1" t="s">
        <v>1</v>
      </c>
      <c r="L124" s="191" t="s">
        <v>49</v>
      </c>
      <c r="M124" s="6" t="s">
        <v>2</v>
      </c>
      <c r="N124" s="25" t="s">
        <v>0</v>
      </c>
      <c r="O124" s="1" t="s">
        <v>1</v>
      </c>
      <c r="P124" s="191" t="s">
        <v>49</v>
      </c>
      <c r="Q124" s="2" t="s">
        <v>2</v>
      </c>
      <c r="R124" s="5" t="s">
        <v>0</v>
      </c>
      <c r="S124" s="1" t="s">
        <v>1</v>
      </c>
      <c r="T124" s="357" t="s">
        <v>49</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1"/>
      <c r="U125" s="30"/>
      <c r="V125" s="5"/>
      <c r="W125" s="1"/>
      <c r="X125" s="2"/>
      <c r="Y125" s="7"/>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2"/>
      <c r="U126" s="31"/>
      <c r="V126" s="11"/>
      <c r="W126" s="12"/>
      <c r="X126" s="10"/>
      <c r="Y126" s="14"/>
      <c r="Z126" s="11"/>
      <c r="AA126" s="12"/>
      <c r="AB126" s="10"/>
      <c r="AC126" s="14"/>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1"/>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2"/>
      <c r="U128" s="31"/>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57"/>
      <c r="J129" s="5"/>
      <c r="K129" s="1"/>
      <c r="L129" s="2"/>
      <c r="M129" s="7"/>
      <c r="N129" s="25"/>
      <c r="O129" s="1"/>
      <c r="P129" s="2"/>
      <c r="Q129" s="157"/>
      <c r="R129" s="5"/>
      <c r="S129" s="1"/>
      <c r="T129" s="1"/>
      <c r="U129" s="157"/>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4"/>
      <c r="F130" s="26"/>
      <c r="G130" s="12"/>
      <c r="H130" s="10"/>
      <c r="I130" s="31"/>
      <c r="J130" s="11"/>
      <c r="K130" s="12"/>
      <c r="L130" s="10"/>
      <c r="M130" s="14"/>
      <c r="N130" s="26"/>
      <c r="O130" s="12"/>
      <c r="P130" s="10"/>
      <c r="Q130" s="31"/>
      <c r="R130" s="11"/>
      <c r="S130" s="12"/>
      <c r="T130" s="12"/>
      <c r="U130" s="31"/>
      <c r="V130" s="11"/>
      <c r="W130" s="12"/>
      <c r="X130" s="10"/>
      <c r="Y130" s="14"/>
      <c r="Z130" s="11"/>
      <c r="AA130" s="12"/>
      <c r="AB130" s="10"/>
      <c r="AC130" s="14"/>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9"/>
      <c r="R131" s="35"/>
      <c r="S131" s="36"/>
      <c r="T131" s="36"/>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43"/>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月曜日</v>
      </c>
      <c r="F133" s="46" t="str">
        <f>F122</f>
        <v>甲州　花子</v>
      </c>
      <c r="G133" s="46"/>
      <c r="H133" s="46"/>
      <c r="I133" s="47" t="str">
        <f>I122</f>
        <v>〇曜日</v>
      </c>
      <c r="J133" s="277" t="str">
        <f>J122</f>
        <v>笛吹　次郎</v>
      </c>
      <c r="K133" s="278"/>
      <c r="L133" s="278"/>
      <c r="M133" s="279" t="str">
        <f>M122</f>
        <v>〇曜日</v>
      </c>
      <c r="N133" s="49" t="str">
        <f>N122</f>
        <v>吉田　三郎</v>
      </c>
      <c r="O133" s="49"/>
      <c r="P133" s="49"/>
      <c r="Q133" s="50" t="str">
        <f>Q122</f>
        <v>〇曜日</v>
      </c>
      <c r="R133" s="332" t="str">
        <f>R122</f>
        <v>富士　さくら</v>
      </c>
      <c r="S133" s="280"/>
      <c r="T133" s="333"/>
      <c r="U133" s="281" t="str">
        <f>U122</f>
        <v>〇曜日</v>
      </c>
      <c r="V133" s="282" t="str">
        <f>V122</f>
        <v>大月　四郎</v>
      </c>
      <c r="W133" s="283"/>
      <c r="X133" s="283"/>
      <c r="Y133" s="284" t="str">
        <f>Y122</f>
        <v>〇曜日</v>
      </c>
      <c r="Z133" s="48"/>
      <c r="AA133"/>
      <c r="AB133"/>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t="e">
        <f>E123+7</f>
        <v>#VALUE!</v>
      </c>
      <c r="F134" s="23" t="str">
        <f>F123</f>
        <v>山梨中</v>
      </c>
      <c r="G134" s="23"/>
      <c r="H134" s="23"/>
      <c r="I134" s="4" t="e">
        <f>I123+7</f>
        <v>#VALUE!</v>
      </c>
      <c r="J134" s="24" t="str">
        <f>J123</f>
        <v>笛吹中</v>
      </c>
      <c r="K134" s="23"/>
      <c r="L134" s="23"/>
      <c r="M134" s="4" t="e">
        <f>M123+7</f>
        <v>#VALUE!</v>
      </c>
      <c r="N134" s="23" t="str">
        <f>N123</f>
        <v>笛吹中</v>
      </c>
      <c r="O134" s="23"/>
      <c r="P134" s="23"/>
      <c r="Q134" s="165" t="e">
        <f>Q123+7</f>
        <v>#VALUE!</v>
      </c>
      <c r="R134" s="256" t="str">
        <f>R123</f>
        <v>富士中</v>
      </c>
      <c r="S134" s="23"/>
      <c r="T134" s="257"/>
      <c r="U134" s="4" t="e">
        <f>U123+7</f>
        <v>#VALUE!</v>
      </c>
      <c r="V134" s="24" t="str">
        <f>V123</f>
        <v>大月中</v>
      </c>
      <c r="W134" s="23"/>
      <c r="X134" s="23"/>
      <c r="Y134" s="4" t="e">
        <f>Y123+7</f>
        <v>#VALUE!</v>
      </c>
      <c r="Z134" s="24" t="str">
        <f>Z2</f>
        <v>○○学校</v>
      </c>
      <c r="AA134" s="23"/>
      <c r="AB134" s="23"/>
      <c r="AC134" s="4">
        <f>AC123+7</f>
        <v>45247</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357"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142"/>
      <c r="F136" s="25"/>
      <c r="G136" s="1"/>
      <c r="H136" s="2"/>
      <c r="I136" s="30"/>
      <c r="J136" s="5"/>
      <c r="K136" s="1"/>
      <c r="L136" s="2"/>
      <c r="M136" s="7"/>
      <c r="N136" s="25"/>
      <c r="O136" s="1"/>
      <c r="P136" s="2"/>
      <c r="Q136" s="30"/>
      <c r="R136" s="5"/>
      <c r="S136" s="1"/>
      <c r="T136" s="1"/>
      <c r="U136" s="30"/>
      <c r="V136" s="5"/>
      <c r="W136" s="1"/>
      <c r="X136" s="2"/>
      <c r="Y136" s="7"/>
      <c r="Z136" s="5"/>
      <c r="AA136" s="1"/>
      <c r="AB136" s="2"/>
      <c r="AC136" s="7"/>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2"/>
      <c r="U137" s="31"/>
      <c r="V137" s="11"/>
      <c r="W137" s="12"/>
      <c r="X137" s="10"/>
      <c r="Y137" s="14"/>
      <c r="Z137" s="11"/>
      <c r="AA137" s="12"/>
      <c r="AB137" s="10"/>
      <c r="AC137" s="13"/>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30"/>
      <c r="R138" s="5"/>
      <c r="S138" s="1"/>
      <c r="T138" s="1"/>
      <c r="U138" s="7"/>
      <c r="V138" s="5"/>
      <c r="W138" s="1"/>
      <c r="X138" s="2"/>
      <c r="Y138" s="7"/>
      <c r="Z138" s="5"/>
      <c r="AA138" s="1"/>
      <c r="AB138" s="2"/>
      <c r="AC138" s="7"/>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2"/>
      <c r="U139" s="31"/>
      <c r="V139" s="11"/>
      <c r="W139" s="12"/>
      <c r="X139" s="10"/>
      <c r="Y139" s="14"/>
      <c r="Z139" s="11"/>
      <c r="AA139" s="12"/>
      <c r="AB139" s="10"/>
      <c r="AC139" s="138"/>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157"/>
      <c r="J140" s="5"/>
      <c r="K140" s="1"/>
      <c r="L140" s="2"/>
      <c r="M140" s="7"/>
      <c r="N140" s="25"/>
      <c r="O140" s="1"/>
      <c r="P140" s="2"/>
      <c r="Q140" s="157"/>
      <c r="R140" s="5"/>
      <c r="S140" s="1"/>
      <c r="T140" s="1"/>
      <c r="U140" s="157"/>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4"/>
      <c r="F141" s="26"/>
      <c r="G141" s="12"/>
      <c r="H141" s="10"/>
      <c r="I141" s="31"/>
      <c r="J141" s="11"/>
      <c r="K141" s="12"/>
      <c r="L141" s="10"/>
      <c r="M141" s="13"/>
      <c r="N141" s="26"/>
      <c r="O141" s="12"/>
      <c r="P141" s="10"/>
      <c r="Q141" s="31"/>
      <c r="R141" s="11"/>
      <c r="S141" s="12"/>
      <c r="T141" s="12"/>
      <c r="U141" s="31"/>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7"/>
      <c r="J142" s="35"/>
      <c r="K142" s="36"/>
      <c r="L142" s="41"/>
      <c r="M142" s="37"/>
      <c r="N142" s="38"/>
      <c r="O142" s="36"/>
      <c r="P142" s="41"/>
      <c r="Q142" s="39"/>
      <c r="R142" s="35"/>
      <c r="S142" s="36"/>
      <c r="T142" s="36"/>
      <c r="U142" s="37"/>
      <c r="V142" s="35"/>
      <c r="W142" s="36"/>
      <c r="X142" s="41"/>
      <c r="Y142" s="37"/>
      <c r="Z142" s="35"/>
      <c r="AA142" s="36"/>
      <c r="AB142" s="41"/>
      <c r="AC142" s="37"/>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t="s">
        <v>53</v>
      </c>
      <c r="F143" s="52">
        <f>SUM(F136:F142)</f>
        <v>0</v>
      </c>
      <c r="G143" s="43">
        <f>SUM(G136:G142)</f>
        <v>0</v>
      </c>
      <c r="H143" s="51"/>
      <c r="I143" s="51"/>
      <c r="J143" s="42">
        <f>SUM(J136:J142)</f>
        <v>0</v>
      </c>
      <c r="K143" s="43">
        <f>SUM(K136:K142)</f>
        <v>0</v>
      </c>
      <c r="L143" s="51"/>
      <c r="M143" s="44"/>
      <c r="N143" s="52">
        <f>SUM(N136:N142)</f>
        <v>0</v>
      </c>
      <c r="O143" s="43">
        <f>SUM(O136:O142)</f>
        <v>0</v>
      </c>
      <c r="P143" s="51"/>
      <c r="Q143" s="51"/>
      <c r="R143" s="42">
        <f>SUM(R136:R142)</f>
        <v>0</v>
      </c>
      <c r="S143" s="43">
        <f>SUM(S136:S142)</f>
        <v>0</v>
      </c>
      <c r="T143" s="43"/>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月曜日</v>
      </c>
      <c r="F144" s="46" t="str">
        <f>F133</f>
        <v>甲州　花子</v>
      </c>
      <c r="G144" s="46"/>
      <c r="H144" s="46"/>
      <c r="I144" s="47" t="str">
        <f>I133</f>
        <v>〇曜日</v>
      </c>
      <c r="J144" s="277" t="str">
        <f>J133</f>
        <v>笛吹　次郎</v>
      </c>
      <c r="K144" s="278"/>
      <c r="L144" s="278"/>
      <c r="M144" s="279" t="str">
        <f>M133</f>
        <v>〇曜日</v>
      </c>
      <c r="N144" s="49" t="str">
        <f>N133</f>
        <v>吉田　三郎</v>
      </c>
      <c r="O144" s="49"/>
      <c r="P144" s="49"/>
      <c r="Q144" s="50" t="str">
        <f>Q133</f>
        <v>〇曜日</v>
      </c>
      <c r="R144" s="332" t="str">
        <f>R133</f>
        <v>富士　さくら</v>
      </c>
      <c r="S144" s="280"/>
      <c r="T144" s="333"/>
      <c r="U144" s="281" t="str">
        <f>U133</f>
        <v>〇曜日</v>
      </c>
      <c r="V144" s="282" t="str">
        <f>V133</f>
        <v>大月　四郎</v>
      </c>
      <c r="W144" s="283"/>
      <c r="X144" s="283"/>
      <c r="Y144" s="284" t="str">
        <f>Y133</f>
        <v>〇曜日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t="e">
        <f>E134+7</f>
        <v>#VALUE!</v>
      </c>
      <c r="F145" s="23" t="str">
        <f>F134</f>
        <v>山梨中</v>
      </c>
      <c r="G145" s="23"/>
      <c r="H145" s="23"/>
      <c r="I145" s="4" t="e">
        <f>I134+7</f>
        <v>#VALUE!</v>
      </c>
      <c r="J145" s="24" t="str">
        <f>J134</f>
        <v>笛吹中</v>
      </c>
      <c r="K145" s="23"/>
      <c r="L145" s="23"/>
      <c r="M145" s="4" t="e">
        <f>M134+7</f>
        <v>#VALUE!</v>
      </c>
      <c r="N145" s="23" t="str">
        <f>N134</f>
        <v>笛吹中</v>
      </c>
      <c r="O145" s="23"/>
      <c r="P145" s="23"/>
      <c r="Q145" s="165" t="e">
        <f>Q134+7</f>
        <v>#VALUE!</v>
      </c>
      <c r="R145" s="256" t="str">
        <f>R134</f>
        <v>富士中</v>
      </c>
      <c r="S145" s="23"/>
      <c r="T145" s="257"/>
      <c r="U145" s="4" t="e">
        <f>U134+7</f>
        <v>#VALUE!</v>
      </c>
      <c r="V145" s="24" t="str">
        <f>V134</f>
        <v>大月中</v>
      </c>
      <c r="W145" s="23"/>
      <c r="X145" s="23"/>
      <c r="Y145" s="4" t="e">
        <f>Y134+7</f>
        <v>#VALUE!</v>
      </c>
      <c r="Z145" s="24" t="str">
        <f>Z2</f>
        <v>○○学校</v>
      </c>
      <c r="AA145" s="23"/>
      <c r="AB145" s="23"/>
      <c r="AC145" s="4">
        <f>AC134+7</f>
        <v>45254</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c r="I146" s="2" t="s">
        <v>2</v>
      </c>
      <c r="J146" s="5" t="s">
        <v>0</v>
      </c>
      <c r="K146" s="1" t="s">
        <v>1</v>
      </c>
      <c r="L146" s="191" t="s">
        <v>49</v>
      </c>
      <c r="M146" s="6" t="s">
        <v>2</v>
      </c>
      <c r="N146" s="25" t="s">
        <v>0</v>
      </c>
      <c r="O146" s="1" t="s">
        <v>1</v>
      </c>
      <c r="P146" s="191" t="s">
        <v>49</v>
      </c>
      <c r="Q146" s="2" t="s">
        <v>2</v>
      </c>
      <c r="R146" s="5" t="s">
        <v>0</v>
      </c>
      <c r="S146" s="1" t="s">
        <v>1</v>
      </c>
      <c r="T146" s="258"/>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186"/>
      <c r="F147" s="5"/>
      <c r="G147" s="1"/>
      <c r="H147" s="2"/>
      <c r="I147" s="228"/>
      <c r="J147" s="5"/>
      <c r="K147" s="1"/>
      <c r="L147" s="2"/>
      <c r="M147" s="228"/>
      <c r="N147" s="5"/>
      <c r="O147" s="1"/>
      <c r="P147" s="2"/>
      <c r="Q147" s="255"/>
      <c r="R147" s="5"/>
      <c r="S147" s="1"/>
      <c r="T147" s="1"/>
      <c r="U147" s="228"/>
      <c r="V147" s="5"/>
      <c r="W147" s="1"/>
      <c r="X147" s="2"/>
      <c r="Y147" s="228"/>
      <c r="Z147" s="5"/>
      <c r="AA147" s="1"/>
      <c r="AB147" s="2"/>
      <c r="AC147" s="7"/>
      <c r="AD147" s="91">
        <v>1</v>
      </c>
      <c r="FQ147" s="94"/>
      <c r="FR147" s="94"/>
      <c r="FS147" s="94"/>
      <c r="FT147" s="94"/>
      <c r="FU147" s="94"/>
      <c r="FV147" s="94"/>
      <c r="FW147" s="94"/>
      <c r="FX147" s="94"/>
    </row>
    <row r="148" spans="1:180" s="15" customFormat="1" ht="30" customHeight="1" x14ac:dyDescent="0.2">
      <c r="A148" s="92">
        <v>2</v>
      </c>
      <c r="B148" s="11"/>
      <c r="C148" s="12"/>
      <c r="D148" s="10"/>
      <c r="E148" s="14"/>
      <c r="F148" s="11"/>
      <c r="G148" s="12"/>
      <c r="H148" s="10"/>
      <c r="I148" s="14"/>
      <c r="J148" s="11"/>
      <c r="K148" s="12"/>
      <c r="L148" s="10"/>
      <c r="M148" s="14"/>
      <c r="N148" s="11"/>
      <c r="O148" s="12"/>
      <c r="P148" s="10"/>
      <c r="Q148" s="31"/>
      <c r="R148" s="11"/>
      <c r="S148" s="12"/>
      <c r="T148" s="12"/>
      <c r="U148" s="14"/>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5"/>
      <c r="G149" s="1"/>
      <c r="H149" s="2"/>
      <c r="I149" s="7"/>
      <c r="J149" s="5"/>
      <c r="K149" s="1"/>
      <c r="L149" s="2"/>
      <c r="M149" s="7"/>
      <c r="N149" s="5"/>
      <c r="O149" s="1"/>
      <c r="P149" s="2"/>
      <c r="Q149" s="30"/>
      <c r="R149" s="5"/>
      <c r="S149" s="1"/>
      <c r="T149" s="1"/>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11"/>
      <c r="G150" s="12"/>
      <c r="H150" s="10"/>
      <c r="I150" s="14"/>
      <c r="J150" s="11"/>
      <c r="K150" s="12"/>
      <c r="L150" s="10"/>
      <c r="M150" s="14"/>
      <c r="N150" s="11"/>
      <c r="O150" s="12"/>
      <c r="P150" s="10"/>
      <c r="Q150" s="31"/>
      <c r="R150" s="11"/>
      <c r="S150" s="12"/>
      <c r="T150" s="12"/>
      <c r="U150" s="14"/>
      <c r="V150" s="11"/>
      <c r="W150" s="12"/>
      <c r="X150" s="10"/>
      <c r="Y150" s="14"/>
      <c r="Z150" s="11"/>
      <c r="AA150" s="12"/>
      <c r="AB150" s="10"/>
      <c r="AC150" s="138"/>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5"/>
      <c r="G151" s="1"/>
      <c r="H151" s="2"/>
      <c r="I151" s="142"/>
      <c r="J151" s="5"/>
      <c r="K151" s="1"/>
      <c r="L151" s="2"/>
      <c r="M151" s="142"/>
      <c r="N151" s="5"/>
      <c r="O151" s="1"/>
      <c r="P151" s="2"/>
      <c r="Q151" s="157"/>
      <c r="R151" s="5"/>
      <c r="S151" s="1"/>
      <c r="T151" s="1"/>
      <c r="U151" s="142"/>
      <c r="V151" s="5"/>
      <c r="W151" s="1"/>
      <c r="X151" s="2"/>
      <c r="Y151" s="142"/>
      <c r="Z151" s="5"/>
      <c r="AA151" s="1"/>
      <c r="AB151" s="2"/>
      <c r="AC151" s="7"/>
      <c r="AD151" s="91">
        <v>5</v>
      </c>
      <c r="FQ151" s="94"/>
      <c r="FR151" s="94"/>
      <c r="FS151" s="94"/>
      <c r="FT151" s="94"/>
      <c r="FU151" s="94"/>
      <c r="FV151" s="94"/>
      <c r="FW151" s="94"/>
      <c r="FX151" s="94"/>
    </row>
    <row r="152" spans="1:180" s="15" customFormat="1" ht="30" customHeight="1" x14ac:dyDescent="0.2">
      <c r="A152" s="92">
        <v>6</v>
      </c>
      <c r="B152" s="11"/>
      <c r="C152" s="12"/>
      <c r="D152" s="10"/>
      <c r="E152" s="14"/>
      <c r="F152" s="11"/>
      <c r="G152" s="12"/>
      <c r="H152" s="10"/>
      <c r="I152" s="14"/>
      <c r="J152" s="11"/>
      <c r="K152" s="12"/>
      <c r="L152" s="10"/>
      <c r="M152" s="14"/>
      <c r="N152" s="11"/>
      <c r="O152" s="12"/>
      <c r="P152" s="10"/>
      <c r="Q152" s="31"/>
      <c r="R152" s="11"/>
      <c r="S152" s="12"/>
      <c r="T152" s="12"/>
      <c r="U152" s="14"/>
      <c r="V152" s="11"/>
      <c r="W152" s="12"/>
      <c r="X152" s="10"/>
      <c r="Y152" s="14"/>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5"/>
      <c r="G153" s="36"/>
      <c r="H153" s="41"/>
      <c r="I153" s="37"/>
      <c r="J153" s="35"/>
      <c r="K153" s="36"/>
      <c r="L153" s="41"/>
      <c r="M153" s="37"/>
      <c r="N153" s="35"/>
      <c r="O153" s="36"/>
      <c r="P153" s="41"/>
      <c r="Q153" s="39"/>
      <c r="R153" s="35"/>
      <c r="S153" s="36"/>
      <c r="T153" s="36"/>
      <c r="U153" s="37"/>
      <c r="V153" s="35"/>
      <c r="W153" s="36"/>
      <c r="X153" s="41"/>
      <c r="Y153" s="37"/>
      <c r="Z153" s="35"/>
      <c r="AA153" s="36"/>
      <c r="AB153" s="41"/>
      <c r="AC153" s="37"/>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42">
        <f>SUM(R147:R153)</f>
        <v>0</v>
      </c>
      <c r="S154" s="43">
        <f>SUM(S147:S153)</f>
        <v>0</v>
      </c>
      <c r="T154" s="43"/>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3.5" customHeight="1" thickTop="1" x14ac:dyDescent="0.2">
      <c r="A155" s="85" t="s">
        <v>46</v>
      </c>
      <c r="B155" s="16" t="str">
        <f>$B$1</f>
        <v>山梨　太郎</v>
      </c>
      <c r="C155" s="17"/>
      <c r="D155" s="17"/>
      <c r="E155" s="45" t="str">
        <f>E144</f>
        <v>月曜日</v>
      </c>
      <c r="F155" s="46" t="str">
        <f>F144</f>
        <v>甲州　花子</v>
      </c>
      <c r="G155" s="46"/>
      <c r="H155" s="46"/>
      <c r="I155" s="47" t="str">
        <f>I144</f>
        <v>〇曜日</v>
      </c>
      <c r="J155" s="277" t="str">
        <f>J144</f>
        <v>笛吹　次郎</v>
      </c>
      <c r="K155" s="278"/>
      <c r="L155" s="278"/>
      <c r="M155" s="279" t="str">
        <f>M144</f>
        <v>〇曜日</v>
      </c>
      <c r="N155" s="49" t="str">
        <f>N144</f>
        <v>吉田　三郎</v>
      </c>
      <c r="O155" s="49"/>
      <c r="P155" s="49"/>
      <c r="Q155" s="50" t="str">
        <f>Q144</f>
        <v>〇曜日</v>
      </c>
      <c r="R155" s="332" t="str">
        <f>R144</f>
        <v>富士　さくら</v>
      </c>
      <c r="S155" s="280"/>
      <c r="T155" s="333"/>
      <c r="U155" s="281" t="str">
        <f>U144</f>
        <v>〇曜日</v>
      </c>
      <c r="V155" s="282" t="str">
        <f>V144</f>
        <v>大月　四郎</v>
      </c>
      <c r="W155" s="283"/>
      <c r="X155" s="283"/>
      <c r="Y155" s="284" t="str">
        <f>Y144</f>
        <v>〇曜日</v>
      </c>
      <c r="Z155" s="48"/>
      <c r="AA155"/>
      <c r="AB155"/>
      <c r="AC155" s="28" t="s">
        <v>7</v>
      </c>
      <c r="AD155" s="86"/>
      <c r="FQ155" s="94"/>
      <c r="FR155" s="94"/>
      <c r="FS155" s="94"/>
      <c r="FT155" s="94"/>
      <c r="FU155" s="94"/>
      <c r="FV155" s="94"/>
      <c r="FW155" s="94"/>
      <c r="FX155" s="94"/>
    </row>
    <row r="156" spans="1:180" ht="13.5" customHeight="1" x14ac:dyDescent="0.2">
      <c r="A156" s="86"/>
      <c r="B156" s="21" t="str">
        <f>B145</f>
        <v>山梨中</v>
      </c>
      <c r="C156" s="22"/>
      <c r="D156" s="22"/>
      <c r="E156" s="4" t="e">
        <f>E145+7</f>
        <v>#VALUE!</v>
      </c>
      <c r="F156" s="23" t="str">
        <f>F145</f>
        <v>山梨中</v>
      </c>
      <c r="G156" s="23"/>
      <c r="H156" s="23"/>
      <c r="I156" s="4" t="e">
        <f>I145+7</f>
        <v>#VALUE!</v>
      </c>
      <c r="J156" s="24" t="str">
        <f>J145</f>
        <v>笛吹中</v>
      </c>
      <c r="K156" s="23"/>
      <c r="L156" s="23"/>
      <c r="M156" s="4" t="e">
        <f>M145+7</f>
        <v>#VALUE!</v>
      </c>
      <c r="N156" s="23" t="str">
        <f>N145</f>
        <v>笛吹中</v>
      </c>
      <c r="O156" s="23"/>
      <c r="P156" s="23"/>
      <c r="Q156" s="165" t="e">
        <f>Q145+7</f>
        <v>#VALUE!</v>
      </c>
      <c r="R156" s="256" t="str">
        <f>R145</f>
        <v>富士中</v>
      </c>
      <c r="S156" s="23"/>
      <c r="T156" s="257"/>
      <c r="U156" s="4" t="e">
        <f>U145+7</f>
        <v>#VALUE!</v>
      </c>
      <c r="V156" s="24" t="str">
        <f>V145</f>
        <v>大月中</v>
      </c>
      <c r="W156" s="23"/>
      <c r="X156" s="23"/>
      <c r="Y156" s="4" t="e">
        <f>Y145+7</f>
        <v>#VALUE!</v>
      </c>
      <c r="Z156" s="24" t="str">
        <f>Z2</f>
        <v>○○学校</v>
      </c>
      <c r="AA156" s="23"/>
      <c r="AB156" s="23"/>
      <c r="AC156" s="4">
        <f>AC145+7</f>
        <v>45261</v>
      </c>
      <c r="AD156" s="86"/>
      <c r="FQ156" s="94"/>
      <c r="FR156" s="94"/>
      <c r="FS156" s="94"/>
      <c r="FT156" s="94"/>
      <c r="FU156" s="94"/>
      <c r="FV156" s="94"/>
      <c r="FW156" s="94"/>
      <c r="FX156" s="94"/>
    </row>
    <row r="157" spans="1:180" ht="13.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357"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29.25" customHeight="1" x14ac:dyDescent="0.2">
      <c r="A158" s="91">
        <v>1</v>
      </c>
      <c r="B158" s="5"/>
      <c r="C158" s="1"/>
      <c r="D158" s="2"/>
      <c r="E158" s="7"/>
      <c r="F158" s="25"/>
      <c r="G158" s="1"/>
      <c r="H158" s="2"/>
      <c r="I158" s="30"/>
      <c r="J158" s="5"/>
      <c r="K158" s="1"/>
      <c r="L158" s="2"/>
      <c r="M158" s="7"/>
      <c r="N158" s="25"/>
      <c r="O158" s="1"/>
      <c r="P158" s="2"/>
      <c r="Q158" s="30"/>
      <c r="R158" s="5"/>
      <c r="S158" s="1"/>
      <c r="T158" s="1"/>
      <c r="U158" s="30"/>
      <c r="V158" s="5"/>
      <c r="W158" s="1"/>
      <c r="X158" s="2"/>
      <c r="Y158" s="7"/>
      <c r="Z158" s="5"/>
      <c r="AA158" s="1"/>
      <c r="AB158" s="2"/>
      <c r="AC158" s="7"/>
      <c r="AD158" s="91">
        <v>1</v>
      </c>
      <c r="FQ158" s="94"/>
      <c r="FR158" s="94"/>
      <c r="FS158" s="94"/>
      <c r="FT158" s="94"/>
      <c r="FU158" s="94"/>
      <c r="FV158" s="94"/>
      <c r="FW158" s="94"/>
      <c r="FX158" s="94"/>
    </row>
    <row r="159" spans="1:180" ht="29.25" customHeight="1" x14ac:dyDescent="0.2">
      <c r="A159" s="92">
        <v>2</v>
      </c>
      <c r="B159" s="11"/>
      <c r="C159" s="12"/>
      <c r="D159" s="10"/>
      <c r="E159" s="147"/>
      <c r="F159" s="26"/>
      <c r="G159" s="12"/>
      <c r="H159" s="10"/>
      <c r="I159" s="31"/>
      <c r="J159" s="11"/>
      <c r="K159" s="12"/>
      <c r="L159" s="10"/>
      <c r="M159" s="14"/>
      <c r="N159" s="26"/>
      <c r="O159" s="12"/>
      <c r="P159" s="10"/>
      <c r="Q159" s="31"/>
      <c r="R159" s="11"/>
      <c r="S159" s="12"/>
      <c r="T159" s="12"/>
      <c r="U159" s="31"/>
      <c r="V159" s="11"/>
      <c r="W159" s="12"/>
      <c r="X159" s="10"/>
      <c r="Y159" s="14"/>
      <c r="Z159" s="11"/>
      <c r="AA159" s="12"/>
      <c r="AB159" s="10"/>
      <c r="AC159" s="13"/>
      <c r="AD159" s="92">
        <v>2</v>
      </c>
      <c r="FQ159" s="94"/>
      <c r="FR159" s="94"/>
      <c r="FS159" s="94"/>
      <c r="FT159" s="94"/>
      <c r="FU159" s="94"/>
      <c r="FV159" s="94"/>
      <c r="FW159" s="94"/>
      <c r="FX159" s="94"/>
    </row>
    <row r="160" spans="1:180" ht="29.25" customHeight="1" x14ac:dyDescent="0.2">
      <c r="A160" s="91">
        <v>3</v>
      </c>
      <c r="B160" s="5"/>
      <c r="C160" s="1"/>
      <c r="D160" s="2"/>
      <c r="E160" s="7"/>
      <c r="F160" s="25"/>
      <c r="G160" s="1"/>
      <c r="H160" s="2"/>
      <c r="I160" s="7"/>
      <c r="J160" s="5"/>
      <c r="K160" s="1"/>
      <c r="L160" s="2"/>
      <c r="M160" s="7"/>
      <c r="N160" s="25"/>
      <c r="O160" s="1"/>
      <c r="P160" s="2"/>
      <c r="Q160" s="30"/>
      <c r="R160" s="5"/>
      <c r="S160" s="1"/>
      <c r="T160" s="1"/>
      <c r="U160" s="7"/>
      <c r="V160" s="5"/>
      <c r="W160" s="1"/>
      <c r="X160" s="2"/>
      <c r="Y160" s="7"/>
      <c r="Z160" s="25"/>
      <c r="AA160" s="1"/>
      <c r="AB160" s="2"/>
      <c r="AC160" s="7"/>
      <c r="AD160" s="91">
        <v>3</v>
      </c>
      <c r="FQ160" s="94"/>
      <c r="FR160" s="94"/>
      <c r="FS160" s="94"/>
      <c r="FT160" s="94"/>
      <c r="FU160" s="94"/>
      <c r="FV160" s="94"/>
      <c r="FW160" s="94"/>
      <c r="FX160" s="94"/>
    </row>
    <row r="161" spans="1:180" ht="29.25" customHeight="1" x14ac:dyDescent="0.2">
      <c r="A161" s="92">
        <v>4</v>
      </c>
      <c r="B161" s="11"/>
      <c r="C161" s="12"/>
      <c r="D161" s="10"/>
      <c r="E161" s="14"/>
      <c r="F161" s="26"/>
      <c r="G161" s="12"/>
      <c r="H161" s="10"/>
      <c r="I161" s="31"/>
      <c r="J161" s="11"/>
      <c r="K161" s="12"/>
      <c r="L161" s="10"/>
      <c r="M161" s="14"/>
      <c r="N161" s="26"/>
      <c r="O161" s="12"/>
      <c r="P161" s="10"/>
      <c r="Q161" s="31"/>
      <c r="R161" s="11"/>
      <c r="S161" s="12"/>
      <c r="T161" s="12"/>
      <c r="U161" s="31"/>
      <c r="V161" s="11"/>
      <c r="W161" s="12"/>
      <c r="X161" s="10"/>
      <c r="Y161" s="14"/>
      <c r="Z161" s="11"/>
      <c r="AA161" s="12"/>
      <c r="AB161" s="10"/>
      <c r="AC161" s="138"/>
      <c r="AD161" s="92">
        <v>4</v>
      </c>
      <c r="FQ161" s="94"/>
      <c r="FR161" s="94"/>
      <c r="FS161" s="94"/>
      <c r="FT161" s="94"/>
      <c r="FU161" s="94"/>
      <c r="FV161" s="94"/>
      <c r="FW161" s="94"/>
      <c r="FX161" s="94"/>
    </row>
    <row r="162" spans="1:180" ht="29.25" customHeight="1" x14ac:dyDescent="0.2">
      <c r="A162" s="91">
        <v>5</v>
      </c>
      <c r="B162" s="5"/>
      <c r="C162" s="1"/>
      <c r="D162" s="2"/>
      <c r="E162" s="7"/>
      <c r="F162" s="25"/>
      <c r="G162" s="1"/>
      <c r="H162" s="2"/>
      <c r="I162" s="30"/>
      <c r="J162" s="5"/>
      <c r="K162" s="1"/>
      <c r="L162" s="2"/>
      <c r="M162" s="7"/>
      <c r="N162" s="25"/>
      <c r="O162" s="1"/>
      <c r="P162" s="2"/>
      <c r="Q162" s="30"/>
      <c r="R162" s="5"/>
      <c r="S162" s="1"/>
      <c r="T162" s="1"/>
      <c r="U162" s="30"/>
      <c r="V162" s="5"/>
      <c r="W162" s="1"/>
      <c r="X162" s="2"/>
      <c r="Y162" s="7"/>
      <c r="Z162" s="5"/>
      <c r="AA162" s="1"/>
      <c r="AB162" s="2"/>
      <c r="AC162" s="133"/>
      <c r="AD162" s="91">
        <v>5</v>
      </c>
      <c r="FQ162" s="94"/>
      <c r="FR162" s="94"/>
      <c r="FS162" s="94"/>
      <c r="FT162" s="94"/>
      <c r="FU162" s="94"/>
      <c r="FV162" s="94"/>
      <c r="FW162" s="94"/>
      <c r="FX162" s="94"/>
    </row>
    <row r="163" spans="1:180" ht="29.25" customHeight="1" x14ac:dyDescent="0.2">
      <c r="A163" s="92">
        <v>6</v>
      </c>
      <c r="B163" s="11"/>
      <c r="C163" s="12"/>
      <c r="D163" s="10"/>
      <c r="E163" s="14"/>
      <c r="F163" s="26"/>
      <c r="G163" s="12"/>
      <c r="H163" s="10"/>
      <c r="I163" s="31"/>
      <c r="J163" s="11"/>
      <c r="K163" s="12"/>
      <c r="L163" s="10"/>
      <c r="M163" s="14"/>
      <c r="N163" s="26"/>
      <c r="O163" s="12"/>
      <c r="P163" s="10"/>
      <c r="Q163" s="31"/>
      <c r="R163" s="11"/>
      <c r="S163" s="12"/>
      <c r="T163" s="12"/>
      <c r="U163" s="31"/>
      <c r="V163" s="11"/>
      <c r="W163" s="12"/>
      <c r="X163" s="10"/>
      <c r="Y163" s="14"/>
      <c r="Z163" s="11"/>
      <c r="AA163" s="12"/>
      <c r="AB163" s="10"/>
      <c r="AC163" s="138"/>
      <c r="AD163" s="92">
        <v>6</v>
      </c>
      <c r="FQ163" s="94"/>
      <c r="FR163" s="94"/>
      <c r="FS163" s="94"/>
      <c r="FT163" s="94"/>
      <c r="FU163" s="94"/>
      <c r="FV163" s="94"/>
      <c r="FW163" s="94"/>
      <c r="FX163" s="94"/>
    </row>
    <row r="164" spans="1:180" ht="29.25" customHeight="1" thickBot="1" x14ac:dyDescent="0.25">
      <c r="A164" s="91" t="s">
        <v>8</v>
      </c>
      <c r="B164" s="35"/>
      <c r="C164" s="36"/>
      <c r="D164" s="41"/>
      <c r="E164" s="37"/>
      <c r="F164" s="38"/>
      <c r="G164" s="36"/>
      <c r="H164" s="41"/>
      <c r="I164" s="39"/>
      <c r="J164" s="35"/>
      <c r="K164" s="36"/>
      <c r="L164" s="41"/>
      <c r="M164" s="37"/>
      <c r="N164" s="38"/>
      <c r="O164" s="36"/>
      <c r="P164" s="41"/>
      <c r="Q164" s="39"/>
      <c r="R164" s="35"/>
      <c r="S164" s="36"/>
      <c r="T164" s="36"/>
      <c r="U164" s="39"/>
      <c r="V164" s="35"/>
      <c r="W164" s="36"/>
      <c r="X164" s="41"/>
      <c r="Y164" s="37"/>
      <c r="Z164" s="35"/>
      <c r="AA164" s="36"/>
      <c r="AB164" s="41"/>
      <c r="AC164" s="134"/>
      <c r="AD164" s="91" t="s">
        <v>8</v>
      </c>
      <c r="FQ164" s="94"/>
      <c r="FR164" s="94"/>
      <c r="FS164" s="94"/>
      <c r="FT164" s="94"/>
      <c r="FU164" s="94"/>
      <c r="FV164" s="94"/>
      <c r="FW164" s="94"/>
      <c r="FX164" s="94"/>
    </row>
    <row r="165" spans="1:180" ht="13.5"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42">
        <f>SUM(R158:R164)</f>
        <v>0</v>
      </c>
      <c r="S165" s="43">
        <f>SUM(S158:S164)</f>
        <v>0</v>
      </c>
      <c r="T165" s="43"/>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3.5" customHeight="1" thickTop="1" x14ac:dyDescent="0.2">
      <c r="A166" s="85" t="s">
        <v>47</v>
      </c>
      <c r="B166" s="16" t="str">
        <f>$B$1</f>
        <v>山梨　太郎</v>
      </c>
      <c r="C166" s="17"/>
      <c r="D166" s="17"/>
      <c r="E166" s="45" t="str">
        <f>E155</f>
        <v>月曜日</v>
      </c>
      <c r="F166" s="46" t="str">
        <f>F155</f>
        <v>甲州　花子</v>
      </c>
      <c r="G166" s="46"/>
      <c r="H166" s="46"/>
      <c r="I166" s="47" t="str">
        <f>I155</f>
        <v>〇曜日</v>
      </c>
      <c r="J166" s="277" t="str">
        <f>J155</f>
        <v>笛吹　次郎</v>
      </c>
      <c r="K166" s="278"/>
      <c r="L166" s="278"/>
      <c r="M166" s="279" t="str">
        <f>M155</f>
        <v>〇曜日</v>
      </c>
      <c r="N166" s="49" t="str">
        <f>N155</f>
        <v>吉田　三郎</v>
      </c>
      <c r="O166" s="49"/>
      <c r="P166" s="49"/>
      <c r="Q166" s="50" t="str">
        <f>Q155</f>
        <v>〇曜日</v>
      </c>
      <c r="R166" s="332" t="str">
        <f>R155</f>
        <v>富士　さくら</v>
      </c>
      <c r="S166" s="280"/>
      <c r="T166" s="333"/>
      <c r="U166" s="281" t="str">
        <f>U155</f>
        <v>〇曜日</v>
      </c>
      <c r="V166" s="282" t="str">
        <f>V155</f>
        <v>大月　四郎</v>
      </c>
      <c r="W166" s="283"/>
      <c r="X166" s="283"/>
      <c r="Y166" s="284" t="str">
        <f>Y155</f>
        <v>〇曜日</v>
      </c>
      <c r="Z166" s="48"/>
      <c r="AA166"/>
      <c r="AB166"/>
      <c r="AC166" s="28" t="s">
        <v>7</v>
      </c>
      <c r="AD166" s="86"/>
      <c r="FQ166" s="94"/>
      <c r="FR166" s="94"/>
      <c r="FS166" s="94"/>
      <c r="FT166" s="94"/>
      <c r="FU166" s="94"/>
      <c r="FV166" s="94"/>
      <c r="FW166" s="94"/>
      <c r="FX166" s="94"/>
    </row>
    <row r="167" spans="1:180" ht="13.5" customHeight="1" x14ac:dyDescent="0.2">
      <c r="A167" s="86"/>
      <c r="B167" s="21" t="str">
        <f>B156</f>
        <v>山梨中</v>
      </c>
      <c r="C167" s="22"/>
      <c r="D167" s="22"/>
      <c r="E167" s="4" t="e">
        <f>E156+7</f>
        <v>#VALUE!</v>
      </c>
      <c r="F167" s="23" t="str">
        <f>F156</f>
        <v>山梨中</v>
      </c>
      <c r="G167" s="23"/>
      <c r="H167" s="23"/>
      <c r="I167" s="4" t="e">
        <f>I156+7</f>
        <v>#VALUE!</v>
      </c>
      <c r="J167" s="24" t="str">
        <f>J156</f>
        <v>笛吹中</v>
      </c>
      <c r="K167" s="23"/>
      <c r="L167" s="23"/>
      <c r="M167" s="4" t="e">
        <f>M156+7</f>
        <v>#VALUE!</v>
      </c>
      <c r="N167" s="23" t="str">
        <f>N156</f>
        <v>笛吹中</v>
      </c>
      <c r="O167" s="23"/>
      <c r="P167" s="23"/>
      <c r="Q167" s="165" t="e">
        <f>Q156+7</f>
        <v>#VALUE!</v>
      </c>
      <c r="R167" s="256" t="str">
        <f>R156</f>
        <v>富士中</v>
      </c>
      <c r="S167" s="23"/>
      <c r="T167" s="257"/>
      <c r="U167" s="4" t="e">
        <f>U156+7</f>
        <v>#VALUE!</v>
      </c>
      <c r="V167" s="24" t="str">
        <f>V156</f>
        <v>大月中</v>
      </c>
      <c r="W167" s="23"/>
      <c r="X167" s="23"/>
      <c r="Y167" s="4" t="e">
        <f>Y156+7</f>
        <v>#VALUE!</v>
      </c>
      <c r="Z167" s="24" t="str">
        <f>Z2</f>
        <v>○○学校</v>
      </c>
      <c r="AA167" s="23"/>
      <c r="AB167" s="23"/>
      <c r="AC167" s="4">
        <f>AC156+7</f>
        <v>45268</v>
      </c>
      <c r="AD167" s="86"/>
      <c r="FQ167" s="94"/>
      <c r="FR167" s="94"/>
      <c r="FS167" s="94"/>
      <c r="FT167" s="94"/>
      <c r="FU167" s="94"/>
      <c r="FV167" s="94"/>
      <c r="FW167" s="94"/>
      <c r="FX167" s="94"/>
    </row>
    <row r="168" spans="1:180" ht="13.5" customHeight="1" x14ac:dyDescent="0.2">
      <c r="A168" s="91" t="s">
        <v>10</v>
      </c>
      <c r="B168" s="5" t="s">
        <v>0</v>
      </c>
      <c r="C168" s="1" t="s">
        <v>1</v>
      </c>
      <c r="D168" s="191" t="s">
        <v>49</v>
      </c>
      <c r="E168" s="6" t="s">
        <v>2</v>
      </c>
      <c r="F168" s="25" t="s">
        <v>0</v>
      </c>
      <c r="G168" s="1" t="s">
        <v>1</v>
      </c>
      <c r="H168" s="191" t="s">
        <v>49</v>
      </c>
      <c r="I168" s="2" t="s">
        <v>2</v>
      </c>
      <c r="J168" s="5" t="s">
        <v>0</v>
      </c>
      <c r="K168" s="1" t="s">
        <v>1</v>
      </c>
      <c r="L168" s="191" t="s">
        <v>49</v>
      </c>
      <c r="M168" s="6" t="s">
        <v>2</v>
      </c>
      <c r="N168" s="25" t="s">
        <v>0</v>
      </c>
      <c r="O168" s="1" t="s">
        <v>1</v>
      </c>
      <c r="P168" s="191" t="s">
        <v>49</v>
      </c>
      <c r="Q168" s="2" t="s">
        <v>2</v>
      </c>
      <c r="R168" s="5" t="s">
        <v>0</v>
      </c>
      <c r="S168" s="1" t="s">
        <v>1</v>
      </c>
      <c r="T168" s="357" t="s">
        <v>49</v>
      </c>
      <c r="U168" s="2" t="s">
        <v>2</v>
      </c>
      <c r="V168" s="5" t="s">
        <v>0</v>
      </c>
      <c r="W168" s="1" t="s">
        <v>1</v>
      </c>
      <c r="X168" s="191" t="s">
        <v>49</v>
      </c>
      <c r="Y168" s="6" t="s">
        <v>2</v>
      </c>
      <c r="Z168" s="5" t="s">
        <v>0</v>
      </c>
      <c r="AA168" s="1" t="s">
        <v>1</v>
      </c>
      <c r="AB168" s="2"/>
      <c r="AC168" s="6" t="s">
        <v>2</v>
      </c>
      <c r="AD168" s="91" t="s">
        <v>10</v>
      </c>
      <c r="FQ168" s="94"/>
      <c r="FR168" s="94"/>
      <c r="FS168" s="94"/>
      <c r="FT168" s="94"/>
      <c r="FU168" s="94"/>
      <c r="FV168" s="94"/>
      <c r="FW168" s="94"/>
      <c r="FX168" s="94"/>
    </row>
    <row r="169" spans="1:180" ht="29.25" customHeight="1" x14ac:dyDescent="0.2">
      <c r="A169" s="91">
        <v>1</v>
      </c>
      <c r="B169" s="5"/>
      <c r="C169" s="1"/>
      <c r="D169" s="2"/>
      <c r="E169" s="7"/>
      <c r="F169" s="25"/>
      <c r="G169" s="1"/>
      <c r="H169" s="2"/>
      <c r="I169" s="30"/>
      <c r="J169" s="5"/>
      <c r="K169" s="1"/>
      <c r="L169" s="2"/>
      <c r="M169" s="7"/>
      <c r="N169" s="25"/>
      <c r="O169" s="1"/>
      <c r="P169" s="2"/>
      <c r="Q169" s="30"/>
      <c r="R169" s="5"/>
      <c r="S169" s="1"/>
      <c r="T169" s="1"/>
      <c r="U169" s="30"/>
      <c r="V169" s="5"/>
      <c r="W169" s="1"/>
      <c r="X169" s="2"/>
      <c r="Y169" s="7"/>
      <c r="Z169" s="5"/>
      <c r="AA169" s="1"/>
      <c r="AB169" s="2"/>
      <c r="AC169" s="6"/>
      <c r="AD169" s="91">
        <v>1</v>
      </c>
      <c r="FQ169" s="94"/>
      <c r="FR169" s="94"/>
      <c r="FS169" s="94"/>
      <c r="FT169" s="94"/>
      <c r="FU169" s="94"/>
      <c r="FV169" s="94"/>
      <c r="FW169" s="94"/>
      <c r="FX169" s="94"/>
    </row>
    <row r="170" spans="1:180" ht="29.25" customHeight="1" x14ac:dyDescent="0.2">
      <c r="A170" s="92">
        <v>2</v>
      </c>
      <c r="B170" s="11"/>
      <c r="C170" s="12"/>
      <c r="D170" s="10"/>
      <c r="E170" s="14"/>
      <c r="F170" s="26"/>
      <c r="G170" s="12"/>
      <c r="H170" s="10"/>
      <c r="I170" s="31"/>
      <c r="J170" s="11"/>
      <c r="K170" s="12"/>
      <c r="L170" s="10"/>
      <c r="M170" s="14"/>
      <c r="N170" s="26"/>
      <c r="O170" s="12"/>
      <c r="P170" s="10"/>
      <c r="Q170" s="31"/>
      <c r="R170" s="11"/>
      <c r="S170" s="12"/>
      <c r="T170" s="12"/>
      <c r="U170" s="31"/>
      <c r="V170" s="11"/>
      <c r="W170" s="12"/>
      <c r="X170" s="10"/>
      <c r="Y170" s="14"/>
      <c r="Z170" s="11"/>
      <c r="AA170" s="12"/>
      <c r="AB170" s="10"/>
      <c r="AC170" s="13"/>
      <c r="AD170" s="92">
        <v>2</v>
      </c>
      <c r="FQ170" s="94"/>
      <c r="FR170" s="94"/>
      <c r="FS170" s="94"/>
      <c r="FT170" s="94"/>
      <c r="FU170" s="94"/>
      <c r="FV170" s="94"/>
      <c r="FW170" s="94"/>
      <c r="FX170" s="94"/>
    </row>
    <row r="171" spans="1:180" ht="29.25" customHeight="1" x14ac:dyDescent="0.2">
      <c r="A171" s="91">
        <v>3</v>
      </c>
      <c r="B171" s="5"/>
      <c r="C171" s="1"/>
      <c r="D171" s="2"/>
      <c r="E171" s="7"/>
      <c r="F171" s="25"/>
      <c r="G171" s="1"/>
      <c r="H171" s="2"/>
      <c r="I171" s="7"/>
      <c r="J171" s="5"/>
      <c r="K171" s="1"/>
      <c r="L171" s="2"/>
      <c r="M171" s="7"/>
      <c r="N171" s="25"/>
      <c r="O171" s="1"/>
      <c r="P171" s="2"/>
      <c r="Q171" s="30"/>
      <c r="R171" s="5"/>
      <c r="S171" s="1"/>
      <c r="T171" s="1"/>
      <c r="U171" s="7"/>
      <c r="V171" s="5"/>
      <c r="W171" s="1"/>
      <c r="X171" s="2"/>
      <c r="Y171" s="7"/>
      <c r="Z171" s="5"/>
      <c r="AA171" s="1"/>
      <c r="AB171" s="2"/>
      <c r="AC171" s="6"/>
      <c r="AD171" s="91">
        <v>3</v>
      </c>
      <c r="FQ171" s="94"/>
      <c r="FR171" s="94"/>
      <c r="FS171" s="94"/>
      <c r="FT171" s="94"/>
      <c r="FU171" s="94"/>
      <c r="FV171" s="94"/>
      <c r="FW171" s="94"/>
      <c r="FX171" s="94"/>
    </row>
    <row r="172" spans="1:180" ht="29.25" customHeight="1" x14ac:dyDescent="0.2">
      <c r="A172" s="92">
        <v>4</v>
      </c>
      <c r="B172" s="11"/>
      <c r="C172" s="12"/>
      <c r="D172" s="10"/>
      <c r="E172" s="164"/>
      <c r="F172" s="26"/>
      <c r="G172" s="12"/>
      <c r="H172" s="10"/>
      <c r="I172" s="31"/>
      <c r="J172" s="11"/>
      <c r="K172" s="12"/>
      <c r="L172" s="10"/>
      <c r="M172" s="14"/>
      <c r="N172" s="26"/>
      <c r="O172" s="12"/>
      <c r="P172" s="10"/>
      <c r="Q172" s="31"/>
      <c r="R172" s="11"/>
      <c r="S172" s="12"/>
      <c r="T172" s="12"/>
      <c r="U172" s="31"/>
      <c r="V172" s="11"/>
      <c r="W172" s="12"/>
      <c r="X172" s="10"/>
      <c r="Y172" s="14"/>
      <c r="Z172" s="11"/>
      <c r="AA172" s="12"/>
      <c r="AB172" s="10"/>
      <c r="AC172" s="13"/>
      <c r="AD172" s="92">
        <v>4</v>
      </c>
      <c r="FQ172" s="94"/>
      <c r="FR172" s="94"/>
      <c r="FS172" s="94"/>
      <c r="FT172" s="94"/>
      <c r="FU172" s="94"/>
      <c r="FV172" s="94"/>
      <c r="FW172" s="94"/>
      <c r="FX172" s="94"/>
    </row>
    <row r="173" spans="1:180" ht="29.25" customHeight="1" x14ac:dyDescent="0.2">
      <c r="A173" s="91">
        <v>5</v>
      </c>
      <c r="B173" s="5"/>
      <c r="C173" s="1"/>
      <c r="D173" s="2"/>
      <c r="E173" s="7"/>
      <c r="F173" s="25"/>
      <c r="G173" s="1"/>
      <c r="H173" s="2"/>
      <c r="I173" s="157"/>
      <c r="J173" s="5"/>
      <c r="K173" s="1"/>
      <c r="L173" s="2"/>
      <c r="M173" s="7"/>
      <c r="N173" s="25"/>
      <c r="O173" s="1"/>
      <c r="P173" s="2"/>
      <c r="Q173" s="30"/>
      <c r="R173" s="5"/>
      <c r="S173" s="1"/>
      <c r="T173" s="1"/>
      <c r="U173" s="157"/>
      <c r="V173" s="5"/>
      <c r="W173" s="1"/>
      <c r="X173" s="2"/>
      <c r="Y173" s="7"/>
      <c r="Z173" s="5"/>
      <c r="AA173" s="1"/>
      <c r="AB173" s="2"/>
      <c r="AC173" s="6"/>
      <c r="AD173" s="91">
        <v>5</v>
      </c>
      <c r="FQ173" s="94"/>
      <c r="FR173" s="94"/>
      <c r="FS173" s="94"/>
      <c r="FT173" s="94"/>
      <c r="FU173" s="94"/>
      <c r="FV173" s="94"/>
      <c r="FW173" s="94"/>
      <c r="FX173" s="94"/>
    </row>
    <row r="174" spans="1:180" ht="29.25" customHeight="1" x14ac:dyDescent="0.2">
      <c r="A174" s="92">
        <v>6</v>
      </c>
      <c r="B174" s="11"/>
      <c r="C174" s="12"/>
      <c r="D174" s="10"/>
      <c r="E174" s="14"/>
      <c r="F174" s="26"/>
      <c r="G174" s="12"/>
      <c r="H174" s="10"/>
      <c r="I174" s="31"/>
      <c r="J174" s="11"/>
      <c r="K174" s="12"/>
      <c r="L174" s="10"/>
      <c r="M174" s="14"/>
      <c r="N174" s="26"/>
      <c r="O174" s="12"/>
      <c r="P174" s="10"/>
      <c r="Q174" s="10"/>
      <c r="R174" s="11"/>
      <c r="S174" s="12"/>
      <c r="T174" s="12"/>
      <c r="U174" s="31"/>
      <c r="V174" s="11"/>
      <c r="W174" s="12"/>
      <c r="X174" s="10"/>
      <c r="Y174" s="14"/>
      <c r="Z174" s="11"/>
      <c r="AA174" s="12"/>
      <c r="AB174" s="10"/>
      <c r="AC174" s="13"/>
      <c r="AD174" s="92">
        <v>6</v>
      </c>
      <c r="FQ174" s="94"/>
      <c r="FR174" s="94"/>
      <c r="FS174" s="94"/>
      <c r="FT174" s="94"/>
      <c r="FU174" s="94"/>
      <c r="FV174" s="94"/>
      <c r="FW174" s="94"/>
      <c r="FX174" s="94"/>
    </row>
    <row r="175" spans="1:180" ht="29.25" customHeight="1" thickBot="1" x14ac:dyDescent="0.25">
      <c r="A175" s="91" t="s">
        <v>8</v>
      </c>
      <c r="B175" s="35"/>
      <c r="C175" s="36"/>
      <c r="D175" s="41"/>
      <c r="E175" s="37"/>
      <c r="F175" s="38"/>
      <c r="G175" s="36"/>
      <c r="H175" s="41"/>
      <c r="I175" s="37"/>
      <c r="J175" s="35"/>
      <c r="K175" s="36"/>
      <c r="L175" s="41"/>
      <c r="M175" s="37"/>
      <c r="N175" s="38"/>
      <c r="O175" s="36"/>
      <c r="P175" s="41"/>
      <c r="Q175" s="39"/>
      <c r="R175" s="35"/>
      <c r="S175" s="36"/>
      <c r="T175" s="36"/>
      <c r="U175" s="37"/>
      <c r="V175" s="35"/>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87" t="s">
        <v>9</v>
      </c>
      <c r="B176" s="42">
        <f>SUM(B169:B175)</f>
        <v>0</v>
      </c>
      <c r="C176" s="43">
        <f>SUM(C169:C175)</f>
        <v>0</v>
      </c>
      <c r="D176" s="51"/>
      <c r="E176" s="44"/>
      <c r="F176" s="52">
        <f>SUM(F169:F175)</f>
        <v>0</v>
      </c>
      <c r="G176" s="43">
        <f>SUM(G169:G175)</f>
        <v>0</v>
      </c>
      <c r="H176" s="51"/>
      <c r="I176" s="51"/>
      <c r="J176" s="42">
        <f>SUM(J169:J175)</f>
        <v>0</v>
      </c>
      <c r="K176" s="43">
        <f>SUM(K169:K175)</f>
        <v>0</v>
      </c>
      <c r="L176" s="51"/>
      <c r="M176" s="44"/>
      <c r="N176" s="52">
        <f>SUM(N169:N175)</f>
        <v>0</v>
      </c>
      <c r="O176" s="43">
        <f>SUM(O169:O175)</f>
        <v>0</v>
      </c>
      <c r="P176" s="51"/>
      <c r="Q176" s="51"/>
      <c r="R176" s="42">
        <f>SUM(R169:R175)</f>
        <v>0</v>
      </c>
      <c r="S176" s="43">
        <f>SUM(S169:S175)</f>
        <v>0</v>
      </c>
      <c r="T176" s="43"/>
      <c r="U176" s="51"/>
      <c r="V176" s="42">
        <f>SUM(V169:V175)</f>
        <v>0</v>
      </c>
      <c r="W176" s="43">
        <f>SUM(W169:W175)</f>
        <v>0</v>
      </c>
      <c r="X176" s="51"/>
      <c r="Y176" s="44"/>
      <c r="Z176" s="42">
        <f>SUM(Z169:Z175)</f>
        <v>0</v>
      </c>
      <c r="AA176" s="43">
        <f>SUM(AA169:AA175)</f>
        <v>0</v>
      </c>
      <c r="AB176" s="51"/>
      <c r="AC176" s="44"/>
      <c r="AD176" s="87" t="s">
        <v>9</v>
      </c>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172" ht="14.25" customHeight="1" thickTop="1" x14ac:dyDescent="0.2">
      <c r="A177" s="85" t="s">
        <v>48</v>
      </c>
      <c r="B177" s="16" t="str">
        <f>$B$1</f>
        <v>山梨　太郎</v>
      </c>
      <c r="C177" s="17"/>
      <c r="D177" s="17"/>
      <c r="E177" s="45" t="str">
        <f>E166</f>
        <v>月曜日</v>
      </c>
      <c r="F177" s="46" t="str">
        <f>F155</f>
        <v>甲州　花子</v>
      </c>
      <c r="G177" s="46"/>
      <c r="H177" s="46"/>
      <c r="I177" s="47" t="str">
        <f>I166</f>
        <v>〇曜日</v>
      </c>
      <c r="J177" s="277" t="str">
        <f>J155</f>
        <v>笛吹　次郎</v>
      </c>
      <c r="K177" s="278"/>
      <c r="L177" s="278"/>
      <c r="M177" s="279" t="str">
        <f>M166</f>
        <v>〇曜日</v>
      </c>
      <c r="N177" s="49" t="str">
        <f>N155</f>
        <v>吉田　三郎</v>
      </c>
      <c r="O177" s="49"/>
      <c r="P177" s="49"/>
      <c r="Q177" s="50" t="str">
        <f>Q166</f>
        <v>〇曜日</v>
      </c>
      <c r="R177" s="332" t="str">
        <f>R155</f>
        <v>富士　さくら</v>
      </c>
      <c r="S177" s="280"/>
      <c r="T177" s="333"/>
      <c r="U177" s="281" t="str">
        <f>U166</f>
        <v>〇曜日</v>
      </c>
      <c r="V177" s="282" t="str">
        <f>V155</f>
        <v>大月　四郎</v>
      </c>
      <c r="W177" s="283"/>
      <c r="X177" s="283"/>
      <c r="Y177" s="284" t="str">
        <f>Y166</f>
        <v>〇曜日</v>
      </c>
      <c r="Z177" s="48"/>
      <c r="AA177"/>
      <c r="AB177"/>
      <c r="AC177" s="28" t="s">
        <v>7</v>
      </c>
      <c r="AD177" s="86"/>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row>
    <row r="178" spans="1:172" ht="13.5" customHeight="1" x14ac:dyDescent="0.2">
      <c r="A178" s="86"/>
      <c r="B178" s="21" t="str">
        <f>B156</f>
        <v>山梨中</v>
      </c>
      <c r="C178" s="22"/>
      <c r="D178" s="22"/>
      <c r="E178" s="4" t="e">
        <f>E167+7</f>
        <v>#VALUE!</v>
      </c>
      <c r="F178" s="23" t="str">
        <f>F156</f>
        <v>山梨中</v>
      </c>
      <c r="G178" s="23"/>
      <c r="H178" s="23"/>
      <c r="I178" s="4" t="e">
        <f>I167+7</f>
        <v>#VALUE!</v>
      </c>
      <c r="J178" s="24" t="str">
        <f>J156</f>
        <v>笛吹中</v>
      </c>
      <c r="K178" s="23"/>
      <c r="L178" s="23"/>
      <c r="M178" s="4" t="e">
        <f>M167+7</f>
        <v>#VALUE!</v>
      </c>
      <c r="N178" s="23" t="str">
        <f>N156</f>
        <v>笛吹中</v>
      </c>
      <c r="O178" s="23"/>
      <c r="P178" s="23"/>
      <c r="Q178" s="165" t="e">
        <f>Q167+7</f>
        <v>#VALUE!</v>
      </c>
      <c r="R178" s="256" t="str">
        <f>R156</f>
        <v>富士中</v>
      </c>
      <c r="S178" s="23"/>
      <c r="T178" s="257"/>
      <c r="U178" s="4" t="e">
        <f>U167+7</f>
        <v>#VALUE!</v>
      </c>
      <c r="V178" s="24" t="str">
        <f>V156</f>
        <v>大月中</v>
      </c>
      <c r="W178" s="23"/>
      <c r="X178" s="23"/>
      <c r="Y178" s="4" t="e">
        <f>Y167+7</f>
        <v>#VALUE!</v>
      </c>
      <c r="Z178" s="24" t="str">
        <f>Z2</f>
        <v>○○学校</v>
      </c>
      <c r="AA178" s="23"/>
      <c r="AB178" s="23"/>
      <c r="AC178" s="4">
        <f>AC167+7</f>
        <v>45275</v>
      </c>
      <c r="AD178" s="86"/>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172" ht="13.5" customHeight="1" x14ac:dyDescent="0.2">
      <c r="A179" s="91" t="s">
        <v>10</v>
      </c>
      <c r="B179" s="5" t="s">
        <v>0</v>
      </c>
      <c r="C179" s="1" t="s">
        <v>1</v>
      </c>
      <c r="D179" s="191"/>
      <c r="E179" s="6" t="s">
        <v>2</v>
      </c>
      <c r="F179" s="25" t="s">
        <v>0</v>
      </c>
      <c r="G179" s="1" t="s">
        <v>1</v>
      </c>
      <c r="H179" s="191" t="s">
        <v>49</v>
      </c>
      <c r="I179" s="2" t="s">
        <v>2</v>
      </c>
      <c r="J179" s="5" t="s">
        <v>0</v>
      </c>
      <c r="K179" s="1" t="s">
        <v>1</v>
      </c>
      <c r="L179" s="191" t="s">
        <v>49</v>
      </c>
      <c r="M179" s="6" t="s">
        <v>2</v>
      </c>
      <c r="N179" s="25" t="s">
        <v>0</v>
      </c>
      <c r="O179" s="1" t="s">
        <v>1</v>
      </c>
      <c r="P179" s="191"/>
      <c r="Q179" s="2" t="s">
        <v>2</v>
      </c>
      <c r="R179" s="5" t="s">
        <v>0</v>
      </c>
      <c r="S179" s="1" t="s">
        <v>1</v>
      </c>
      <c r="T179" s="357" t="s">
        <v>49</v>
      </c>
      <c r="U179" s="2" t="s">
        <v>2</v>
      </c>
      <c r="V179" s="5" t="s">
        <v>0</v>
      </c>
      <c r="W179" s="1" t="s">
        <v>1</v>
      </c>
      <c r="X179" s="191" t="s">
        <v>49</v>
      </c>
      <c r="Y179" s="6" t="s">
        <v>2</v>
      </c>
      <c r="Z179" s="5" t="s">
        <v>0</v>
      </c>
      <c r="AA179" s="1" t="s">
        <v>1</v>
      </c>
      <c r="AB179" s="2"/>
      <c r="AC179" s="6" t="s">
        <v>2</v>
      </c>
      <c r="AD179" s="91" t="s">
        <v>10</v>
      </c>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172" ht="29.25" customHeight="1" x14ac:dyDescent="0.2">
      <c r="A180" s="91">
        <v>1</v>
      </c>
      <c r="B180" s="5"/>
      <c r="C180" s="1"/>
      <c r="D180" s="2"/>
      <c r="E180" s="7" t="s">
        <v>93</v>
      </c>
      <c r="F180" s="25"/>
      <c r="G180" s="1"/>
      <c r="H180" s="2"/>
      <c r="I180" s="30"/>
      <c r="J180" s="5"/>
      <c r="K180" s="1"/>
      <c r="L180" s="2"/>
      <c r="M180" s="7"/>
      <c r="N180" s="25"/>
      <c r="O180" s="1"/>
      <c r="P180" s="2"/>
      <c r="Q180" s="30" t="s">
        <v>76</v>
      </c>
      <c r="R180" s="5"/>
      <c r="S180" s="1"/>
      <c r="T180" s="1"/>
      <c r="U180" s="30"/>
      <c r="V180" s="5"/>
      <c r="W180" s="1"/>
      <c r="X180" s="2"/>
      <c r="Y180" s="7"/>
      <c r="Z180" s="5"/>
      <c r="AA180" s="1"/>
      <c r="AB180" s="2"/>
      <c r="AC180" s="6"/>
      <c r="AD180" s="91">
        <v>1</v>
      </c>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172" ht="29.25" customHeight="1" x14ac:dyDescent="0.2">
      <c r="A181" s="92">
        <v>2</v>
      </c>
      <c r="B181" s="11"/>
      <c r="C181" s="12"/>
      <c r="D181" s="10"/>
      <c r="E181" s="14"/>
      <c r="F181" s="26"/>
      <c r="G181" s="12"/>
      <c r="H181" s="10"/>
      <c r="I181" s="31"/>
      <c r="J181" s="11"/>
      <c r="K181" s="12"/>
      <c r="L181" s="10"/>
      <c r="M181" s="14"/>
      <c r="N181" s="26"/>
      <c r="O181" s="12"/>
      <c r="P181" s="10"/>
      <c r="Q181" s="31"/>
      <c r="R181" s="11"/>
      <c r="S181" s="12"/>
      <c r="T181" s="12"/>
      <c r="U181" s="31"/>
      <c r="V181" s="11"/>
      <c r="W181" s="12"/>
      <c r="X181" s="10"/>
      <c r="Y181" s="14"/>
      <c r="Z181" s="11"/>
      <c r="AA181" s="12"/>
      <c r="AB181" s="10"/>
      <c r="AC181" s="13"/>
      <c r="AD181" s="92">
        <v>2</v>
      </c>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row>
    <row r="182" spans="1:172" ht="29.25" customHeight="1" x14ac:dyDescent="0.2">
      <c r="A182" s="91">
        <v>3</v>
      </c>
      <c r="B182" s="5"/>
      <c r="C182" s="1"/>
      <c r="D182" s="2"/>
      <c r="E182" s="7"/>
      <c r="F182" s="25"/>
      <c r="G182" s="1"/>
      <c r="H182" s="2"/>
      <c r="I182" s="7"/>
      <c r="J182" s="5"/>
      <c r="K182" s="1"/>
      <c r="L182" s="2"/>
      <c r="M182" s="7"/>
      <c r="N182" s="25"/>
      <c r="O182" s="1"/>
      <c r="P182" s="2"/>
      <c r="Q182" s="30"/>
      <c r="R182" s="5"/>
      <c r="S182" s="1"/>
      <c r="T182" s="1"/>
      <c r="U182" s="7"/>
      <c r="V182" s="5"/>
      <c r="W182" s="1"/>
      <c r="X182" s="2"/>
      <c r="Y182" s="7"/>
      <c r="Z182" s="5"/>
      <c r="AA182" s="1"/>
      <c r="AB182" s="2"/>
      <c r="AC182" s="6"/>
      <c r="AD182" s="91">
        <v>3</v>
      </c>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row>
    <row r="183" spans="1:172" ht="29.25" customHeight="1" x14ac:dyDescent="0.2">
      <c r="A183" s="92">
        <v>4</v>
      </c>
      <c r="B183" s="11"/>
      <c r="C183" s="12"/>
      <c r="D183" s="10"/>
      <c r="E183" s="14"/>
      <c r="F183" s="26"/>
      <c r="G183" s="12"/>
      <c r="H183" s="10"/>
      <c r="I183" s="31"/>
      <c r="J183" s="11"/>
      <c r="K183" s="12"/>
      <c r="L183" s="10"/>
      <c r="M183" s="14"/>
      <c r="N183" s="26"/>
      <c r="O183" s="12"/>
      <c r="P183" s="10"/>
      <c r="Q183" s="31"/>
      <c r="R183" s="11"/>
      <c r="S183" s="12"/>
      <c r="T183" s="12"/>
      <c r="U183" s="31"/>
      <c r="V183" s="11"/>
      <c r="W183" s="12"/>
      <c r="X183" s="10"/>
      <c r="Y183" s="14"/>
      <c r="Z183" s="11"/>
      <c r="AA183" s="12"/>
      <c r="AB183" s="10"/>
      <c r="AC183" s="13"/>
      <c r="AD183" s="92">
        <v>4</v>
      </c>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row>
    <row r="184" spans="1:172" ht="29.25" customHeight="1" x14ac:dyDescent="0.2">
      <c r="A184" s="91">
        <v>5</v>
      </c>
      <c r="B184" s="5"/>
      <c r="C184" s="1"/>
      <c r="D184" s="2"/>
      <c r="E184" s="7"/>
      <c r="F184" s="25"/>
      <c r="G184" s="1"/>
      <c r="H184" s="2"/>
      <c r="I184" s="157"/>
      <c r="J184" s="5"/>
      <c r="K184" s="1"/>
      <c r="L184" s="2"/>
      <c r="M184" s="7"/>
      <c r="N184" s="25"/>
      <c r="O184" s="1"/>
      <c r="P184" s="2"/>
      <c r="Q184" s="157"/>
      <c r="R184" s="5"/>
      <c r="S184" s="1"/>
      <c r="T184" s="1"/>
      <c r="U184" s="157"/>
      <c r="V184" s="5"/>
      <c r="W184" s="1"/>
      <c r="X184" s="2"/>
      <c r="Y184" s="7"/>
      <c r="Z184" s="5"/>
      <c r="AA184" s="1"/>
      <c r="AB184" s="2"/>
      <c r="AC184" s="6"/>
      <c r="AD184" s="91">
        <v>5</v>
      </c>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row>
    <row r="185" spans="1:172" ht="29.25" customHeight="1" x14ac:dyDescent="0.2">
      <c r="A185" s="92">
        <v>6</v>
      </c>
      <c r="B185" s="11"/>
      <c r="C185" s="12"/>
      <c r="D185" s="10"/>
      <c r="E185" s="14"/>
      <c r="F185" s="26"/>
      <c r="G185" s="12"/>
      <c r="H185" s="10"/>
      <c r="I185" s="31"/>
      <c r="J185" s="11"/>
      <c r="K185" s="12"/>
      <c r="L185" s="10"/>
      <c r="M185" s="14"/>
      <c r="N185" s="26"/>
      <c r="O185" s="12"/>
      <c r="P185" s="10"/>
      <c r="Q185" s="31"/>
      <c r="R185" s="11"/>
      <c r="S185" s="12"/>
      <c r="T185" s="12"/>
      <c r="U185" s="31"/>
      <c r="V185" s="11"/>
      <c r="W185" s="12"/>
      <c r="X185" s="10"/>
      <c r="Y185" s="14"/>
      <c r="Z185" s="11"/>
      <c r="AA185" s="12"/>
      <c r="AB185" s="10"/>
      <c r="AC185" s="13"/>
      <c r="AD185" s="92">
        <v>6</v>
      </c>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172" ht="29.25" customHeight="1" thickBot="1" x14ac:dyDescent="0.25">
      <c r="A186" s="91" t="s">
        <v>8</v>
      </c>
      <c r="B186" s="35"/>
      <c r="C186" s="36"/>
      <c r="D186" s="41"/>
      <c r="E186" s="37"/>
      <c r="F186" s="38"/>
      <c r="G186" s="36"/>
      <c r="H186" s="41"/>
      <c r="I186" s="37"/>
      <c r="J186" s="35"/>
      <c r="K186" s="36"/>
      <c r="L186" s="41"/>
      <c r="M186" s="37"/>
      <c r="N186" s="38"/>
      <c r="O186" s="36"/>
      <c r="P186" s="41"/>
      <c r="Q186" s="39"/>
      <c r="R186" s="35"/>
      <c r="S186" s="36"/>
      <c r="T186" s="36"/>
      <c r="U186" s="37"/>
      <c r="V186" s="35"/>
      <c r="W186" s="36"/>
      <c r="X186" s="41"/>
      <c r="Y186" s="37"/>
      <c r="Z186" s="35"/>
      <c r="AA186" s="36"/>
      <c r="AB186" s="41"/>
      <c r="AC186" s="40"/>
      <c r="AD186" s="91" t="s">
        <v>8</v>
      </c>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row>
    <row r="187" spans="1:172" ht="13.5" customHeight="1" thickTop="1" thickBot="1" x14ac:dyDescent="0.25">
      <c r="A187" s="87" t="s">
        <v>9</v>
      </c>
      <c r="B187" s="42">
        <f>SUM(B180:B186)</f>
        <v>0</v>
      </c>
      <c r="C187" s="43">
        <f>SUM(C180:C186)</f>
        <v>0</v>
      </c>
      <c r="D187" s="51"/>
      <c r="E187" s="44"/>
      <c r="F187" s="52">
        <f>SUM(F180:F186)</f>
        <v>0</v>
      </c>
      <c r="G187" s="43">
        <f>SUM(G180:G186)</f>
        <v>0</v>
      </c>
      <c r="H187" s="51"/>
      <c r="I187" s="51"/>
      <c r="J187" s="42">
        <f>SUM(J180:J186)</f>
        <v>0</v>
      </c>
      <c r="K187" s="43">
        <f>SUM(K180:K186)</f>
        <v>0</v>
      </c>
      <c r="L187" s="51"/>
      <c r="M187" s="44"/>
      <c r="N187" s="52">
        <f>SUM(N180:N186)</f>
        <v>0</v>
      </c>
      <c r="O187" s="43">
        <f>SUM(O180:O186)</f>
        <v>0</v>
      </c>
      <c r="P187" s="51"/>
      <c r="Q187" s="51"/>
      <c r="R187" s="42">
        <f>SUM(R180:R186)</f>
        <v>0</v>
      </c>
      <c r="S187" s="43">
        <f>SUM(S180:S186)</f>
        <v>0</v>
      </c>
      <c r="T187" s="43"/>
      <c r="U187" s="51"/>
      <c r="V187" s="42">
        <f>SUM(V180:V186)</f>
        <v>0</v>
      </c>
      <c r="W187" s="43">
        <f>SUM(W180:W186)</f>
        <v>0</v>
      </c>
      <c r="X187" s="51"/>
      <c r="Y187" s="44"/>
      <c r="Z187" s="42">
        <f>SUM(Z180:Z186)</f>
        <v>0</v>
      </c>
      <c r="AA187" s="43">
        <f>SUM(AA180:AA186)</f>
        <v>0</v>
      </c>
      <c r="AB187" s="51"/>
      <c r="AC187" s="44"/>
      <c r="AD187" s="87" t="s">
        <v>9</v>
      </c>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row>
    <row r="188" spans="1:172" ht="14.25" customHeight="1" thickTop="1" x14ac:dyDescent="0.2">
      <c r="A188" s="85" t="s">
        <v>48</v>
      </c>
      <c r="B188" s="16" t="str">
        <f>$B$1</f>
        <v>山梨　太郎</v>
      </c>
      <c r="C188" s="17"/>
      <c r="D188" s="17"/>
      <c r="E188" s="45" t="str">
        <f>E177</f>
        <v>月曜日</v>
      </c>
      <c r="F188" s="46" t="str">
        <f>F166</f>
        <v>甲州　花子</v>
      </c>
      <c r="G188" s="46"/>
      <c r="H188" s="46"/>
      <c r="I188" s="47" t="str">
        <f>I177</f>
        <v>〇曜日</v>
      </c>
      <c r="J188" s="277" t="str">
        <f>J166</f>
        <v>笛吹　次郎</v>
      </c>
      <c r="K188" s="278"/>
      <c r="L188" s="278"/>
      <c r="M188" s="279" t="str">
        <f>M177</f>
        <v>〇曜日</v>
      </c>
      <c r="N188" s="49" t="str">
        <f>N166</f>
        <v>吉田　三郎</v>
      </c>
      <c r="O188" s="49"/>
      <c r="P188" s="49"/>
      <c r="Q188" s="50" t="str">
        <f>Q177</f>
        <v>〇曜日</v>
      </c>
      <c r="R188" s="332" t="str">
        <f>R166</f>
        <v>富士　さくら</v>
      </c>
      <c r="S188" s="280"/>
      <c r="T188" s="333"/>
      <c r="U188" s="281" t="str">
        <f>U177</f>
        <v>〇曜日</v>
      </c>
      <c r="V188" s="282" t="str">
        <f>V166</f>
        <v>大月　四郎</v>
      </c>
      <c r="W188" s="283"/>
      <c r="X188" s="283"/>
      <c r="Y188" s="284" t="str">
        <f>Y177</f>
        <v>〇曜日</v>
      </c>
      <c r="Z188" s="48"/>
      <c r="AA188"/>
      <c r="AB188"/>
      <c r="AC188" s="28" t="s">
        <v>7</v>
      </c>
      <c r="AD188" s="86"/>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row>
    <row r="189" spans="1:172" ht="13.5" customHeight="1" x14ac:dyDescent="0.2">
      <c r="A189" s="86"/>
      <c r="B189" s="21" t="str">
        <f>B167</f>
        <v>山梨中</v>
      </c>
      <c r="C189" s="22"/>
      <c r="D189" s="22"/>
      <c r="E189" s="4" t="e">
        <f>E178+7</f>
        <v>#VALUE!</v>
      </c>
      <c r="F189" s="23" t="str">
        <f>F167</f>
        <v>山梨中</v>
      </c>
      <c r="G189" s="23"/>
      <c r="H189" s="23"/>
      <c r="I189" s="4" t="e">
        <f>I178+7</f>
        <v>#VALUE!</v>
      </c>
      <c r="J189" s="24" t="str">
        <f>J167</f>
        <v>笛吹中</v>
      </c>
      <c r="K189" s="23"/>
      <c r="L189" s="23"/>
      <c r="M189" s="4" t="e">
        <f>M178+7</f>
        <v>#VALUE!</v>
      </c>
      <c r="N189" s="23" t="str">
        <f>N167</f>
        <v>笛吹中</v>
      </c>
      <c r="O189" s="23"/>
      <c r="P189" s="23"/>
      <c r="Q189" s="165" t="e">
        <f>Q178+7</f>
        <v>#VALUE!</v>
      </c>
      <c r="R189" s="256" t="str">
        <f>R167</f>
        <v>富士中</v>
      </c>
      <c r="S189" s="23"/>
      <c r="T189" s="257"/>
      <c r="U189" s="4" t="e">
        <f>U178+7</f>
        <v>#VALUE!</v>
      </c>
      <c r="V189" s="24" t="str">
        <f>V167</f>
        <v>大月中</v>
      </c>
      <c r="W189" s="23"/>
      <c r="X189" s="23"/>
      <c r="Y189" s="4" t="e">
        <f>Y178+7</f>
        <v>#VALUE!</v>
      </c>
      <c r="Z189" s="24" t="str">
        <f>Z2</f>
        <v>○○学校</v>
      </c>
      <c r="AA189" s="23"/>
      <c r="AB189" s="23"/>
      <c r="AC189" s="4">
        <f>AC178+7</f>
        <v>45282</v>
      </c>
      <c r="AD189" s="86"/>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1:172" ht="13.5" customHeight="1" x14ac:dyDescent="0.2">
      <c r="A190" s="91" t="s">
        <v>10</v>
      </c>
      <c r="B190" s="5" t="s">
        <v>0</v>
      </c>
      <c r="C190" s="1" t="s">
        <v>1</v>
      </c>
      <c r="D190" s="191"/>
      <c r="E190" s="6" t="s">
        <v>2</v>
      </c>
      <c r="F190" s="25" t="s">
        <v>0</v>
      </c>
      <c r="G190" s="1" t="s">
        <v>1</v>
      </c>
      <c r="H190" s="191"/>
      <c r="I190" s="2" t="s">
        <v>2</v>
      </c>
      <c r="J190" s="5" t="s">
        <v>0</v>
      </c>
      <c r="K190" s="1" t="s">
        <v>1</v>
      </c>
      <c r="L190" s="191"/>
      <c r="M190" s="6" t="s">
        <v>2</v>
      </c>
      <c r="N190" s="25" t="s">
        <v>0</v>
      </c>
      <c r="O190" s="1" t="s">
        <v>1</v>
      </c>
      <c r="P190" s="191"/>
      <c r="Q190" s="2" t="s">
        <v>2</v>
      </c>
      <c r="R190" s="5" t="s">
        <v>0</v>
      </c>
      <c r="S190" s="1" t="s">
        <v>1</v>
      </c>
      <c r="T190" s="258"/>
      <c r="U190" s="2" t="s">
        <v>2</v>
      </c>
      <c r="V190" s="5" t="s">
        <v>0</v>
      </c>
      <c r="W190" s="1" t="s">
        <v>1</v>
      </c>
      <c r="X190" s="191"/>
      <c r="Y190" s="6" t="s">
        <v>2</v>
      </c>
      <c r="Z190" s="5" t="s">
        <v>0</v>
      </c>
      <c r="AA190" s="1" t="s">
        <v>1</v>
      </c>
      <c r="AB190" s="2"/>
      <c r="AC190" s="6" t="s">
        <v>2</v>
      </c>
      <c r="AD190" s="91" t="s">
        <v>10</v>
      </c>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1:172" ht="29.25" customHeight="1" x14ac:dyDescent="0.2">
      <c r="A191" s="91">
        <v>1</v>
      </c>
      <c r="B191" s="5"/>
      <c r="C191" s="1"/>
      <c r="D191" s="2"/>
      <c r="E191" s="7"/>
      <c r="F191" s="5"/>
      <c r="G191" s="1"/>
      <c r="H191" s="2"/>
      <c r="I191" s="7"/>
      <c r="J191" s="5"/>
      <c r="K191" s="1"/>
      <c r="L191" s="2"/>
      <c r="M191" s="7"/>
      <c r="N191" s="5"/>
      <c r="O191" s="1"/>
      <c r="P191" s="2"/>
      <c r="Q191" s="30"/>
      <c r="R191" s="5"/>
      <c r="S191" s="1"/>
      <c r="T191" s="1"/>
      <c r="U191" s="7"/>
      <c r="V191" s="5"/>
      <c r="W191" s="1"/>
      <c r="X191" s="2"/>
      <c r="Y191" s="7"/>
      <c r="Z191" s="5"/>
      <c r="AA191" s="1"/>
      <c r="AB191" s="2"/>
      <c r="AC191" s="6"/>
      <c r="AD191" s="91">
        <v>1</v>
      </c>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1:172" ht="29.25" customHeight="1" x14ac:dyDescent="0.2">
      <c r="A192" s="92">
        <v>2</v>
      </c>
      <c r="B192" s="11"/>
      <c r="C192" s="12"/>
      <c r="D192" s="10"/>
      <c r="E192" s="14"/>
      <c r="F192" s="11"/>
      <c r="G192" s="12"/>
      <c r="H192" s="10"/>
      <c r="I192" s="14"/>
      <c r="J192" s="11"/>
      <c r="K192" s="12"/>
      <c r="L192" s="10"/>
      <c r="M192" s="14"/>
      <c r="N192" s="11"/>
      <c r="O192" s="12"/>
      <c r="P192" s="10"/>
      <c r="Q192" s="10"/>
      <c r="R192" s="11"/>
      <c r="S192" s="12"/>
      <c r="T192" s="12"/>
      <c r="U192" s="14"/>
      <c r="V192" s="11"/>
      <c r="W192" s="12"/>
      <c r="X192" s="10"/>
      <c r="Y192" s="14"/>
      <c r="Z192" s="11"/>
      <c r="AA192" s="12"/>
      <c r="AB192" s="10"/>
      <c r="AC192" s="13"/>
      <c r="AD192" s="92">
        <v>2</v>
      </c>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1:172" ht="29.25" customHeight="1" x14ac:dyDescent="0.2">
      <c r="A193" s="91">
        <v>3</v>
      </c>
      <c r="B193" s="5"/>
      <c r="C193" s="1"/>
      <c r="D193" s="2"/>
      <c r="E193" s="7"/>
      <c r="F193" s="5"/>
      <c r="G193" s="1"/>
      <c r="H193" s="2"/>
      <c r="I193" s="7"/>
      <c r="J193" s="5"/>
      <c r="K193" s="1"/>
      <c r="L193" s="2"/>
      <c r="M193" s="6"/>
      <c r="N193" s="5"/>
      <c r="O193" s="1"/>
      <c r="P193" s="2"/>
      <c r="Q193" s="2"/>
      <c r="R193" s="5"/>
      <c r="S193" s="1"/>
      <c r="T193" s="1"/>
      <c r="U193" s="7"/>
      <c r="V193" s="5"/>
      <c r="W193" s="1"/>
      <c r="X193" s="2"/>
      <c r="Y193" s="6"/>
      <c r="Z193" s="5"/>
      <c r="AA193" s="1"/>
      <c r="AB193" s="2"/>
      <c r="AC193" s="6"/>
      <c r="AD193" s="91">
        <v>3</v>
      </c>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1:172" ht="29.25" customHeight="1" x14ac:dyDescent="0.2">
      <c r="A194" s="92">
        <v>4</v>
      </c>
      <c r="B194" s="11"/>
      <c r="C194" s="12"/>
      <c r="D194" s="10"/>
      <c r="E194" s="14"/>
      <c r="F194" s="11"/>
      <c r="G194" s="12"/>
      <c r="H194" s="10"/>
      <c r="I194" s="14"/>
      <c r="J194" s="11"/>
      <c r="K194" s="12"/>
      <c r="L194" s="10"/>
      <c r="M194" s="14"/>
      <c r="N194" s="11"/>
      <c r="O194" s="12"/>
      <c r="P194" s="10"/>
      <c r="Q194" s="31"/>
      <c r="R194" s="11"/>
      <c r="S194" s="12"/>
      <c r="T194" s="12"/>
      <c r="U194" s="14"/>
      <c r="V194" s="11"/>
      <c r="W194" s="12"/>
      <c r="X194" s="10"/>
      <c r="Y194" s="14"/>
      <c r="Z194" s="11"/>
      <c r="AA194" s="12"/>
      <c r="AB194" s="10"/>
      <c r="AC194" s="13"/>
      <c r="AD194" s="92">
        <v>4</v>
      </c>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1:172" ht="29.25" customHeight="1" x14ac:dyDescent="0.2">
      <c r="A195" s="91">
        <v>5</v>
      </c>
      <c r="B195" s="5"/>
      <c r="C195" s="1"/>
      <c r="D195" s="2"/>
      <c r="E195" s="7"/>
      <c r="F195" s="5"/>
      <c r="G195" s="1"/>
      <c r="H195" s="2"/>
      <c r="I195" s="7"/>
      <c r="J195" s="5"/>
      <c r="K195" s="1"/>
      <c r="L195" s="2"/>
      <c r="M195" s="7"/>
      <c r="N195" s="5"/>
      <c r="O195" s="1"/>
      <c r="P195" s="2"/>
      <c r="Q195" s="30"/>
      <c r="R195" s="5"/>
      <c r="S195" s="1"/>
      <c r="T195" s="1"/>
      <c r="U195" s="7"/>
      <c r="V195" s="5"/>
      <c r="W195" s="1"/>
      <c r="X195" s="2"/>
      <c r="Y195" s="7"/>
      <c r="Z195" s="5"/>
      <c r="AA195" s="1"/>
      <c r="AB195" s="2"/>
      <c r="AC195" s="6"/>
      <c r="AD195" s="91">
        <v>5</v>
      </c>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6" spans="1:172" ht="29.25" customHeight="1" x14ac:dyDescent="0.2">
      <c r="A196" s="92">
        <v>6</v>
      </c>
      <c r="B196" s="11"/>
      <c r="C196" s="12"/>
      <c r="D196" s="10"/>
      <c r="E196" s="14"/>
      <c r="F196" s="11"/>
      <c r="G196" s="12"/>
      <c r="H196" s="10"/>
      <c r="I196" s="13"/>
      <c r="J196" s="11"/>
      <c r="K196" s="12"/>
      <c r="L196" s="10"/>
      <c r="M196" s="13"/>
      <c r="N196" s="11"/>
      <c r="O196" s="12"/>
      <c r="P196" s="10"/>
      <c r="Q196" s="10"/>
      <c r="R196" s="11"/>
      <c r="S196" s="12"/>
      <c r="T196" s="12"/>
      <c r="U196" s="13"/>
      <c r="V196" s="11"/>
      <c r="W196" s="12"/>
      <c r="X196" s="10"/>
      <c r="Y196" s="13"/>
      <c r="Z196" s="11"/>
      <c r="AA196" s="12"/>
      <c r="AB196" s="10"/>
      <c r="AC196" s="13"/>
      <c r="AD196" s="92">
        <v>6</v>
      </c>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row r="197" spans="1:172" ht="29.25" customHeight="1" thickBot="1" x14ac:dyDescent="0.25">
      <c r="A197" s="91" t="s">
        <v>8</v>
      </c>
      <c r="B197" s="35"/>
      <c r="C197" s="36"/>
      <c r="D197" s="41"/>
      <c r="E197" s="37"/>
      <c r="F197" s="35"/>
      <c r="G197" s="36"/>
      <c r="H197" s="41"/>
      <c r="I197" s="37"/>
      <c r="J197" s="35"/>
      <c r="K197" s="36"/>
      <c r="L197" s="41"/>
      <c r="M197" s="37"/>
      <c r="N197" s="35"/>
      <c r="O197" s="36"/>
      <c r="P197" s="41"/>
      <c r="Q197" s="39"/>
      <c r="R197" s="35"/>
      <c r="S197" s="36"/>
      <c r="T197" s="36"/>
      <c r="U197" s="37"/>
      <c r="V197" s="35"/>
      <c r="W197" s="36"/>
      <c r="X197" s="41"/>
      <c r="Y197" s="37"/>
      <c r="Z197" s="35"/>
      <c r="AA197" s="36"/>
      <c r="AB197" s="41"/>
      <c r="AC197" s="40"/>
      <c r="AD197" s="91" t="s">
        <v>8</v>
      </c>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row>
    <row r="198" spans="1:172" ht="13.5" customHeight="1" thickTop="1" thickBot="1" x14ac:dyDescent="0.25">
      <c r="A198" s="87" t="s">
        <v>9</v>
      </c>
      <c r="B198" s="42">
        <f>SUM(B191:B197)</f>
        <v>0</v>
      </c>
      <c r="C198" s="43">
        <f>SUM(C191:C197)</f>
        <v>0</v>
      </c>
      <c r="D198" s="51"/>
      <c r="E198" s="44"/>
      <c r="F198" s="52">
        <f>SUM(F191:F197)</f>
        <v>0</v>
      </c>
      <c r="G198" s="43">
        <f>SUM(G191:G197)</f>
        <v>0</v>
      </c>
      <c r="H198" s="51"/>
      <c r="I198" s="51"/>
      <c r="J198" s="42">
        <f>SUM(J191:J197)</f>
        <v>0</v>
      </c>
      <c r="K198" s="43">
        <f>SUM(K191:K197)</f>
        <v>0</v>
      </c>
      <c r="L198" s="51"/>
      <c r="M198" s="44"/>
      <c r="N198" s="52">
        <f>SUM(N191:N197)</f>
        <v>0</v>
      </c>
      <c r="O198" s="43">
        <f>SUM(O191:O197)</f>
        <v>0</v>
      </c>
      <c r="P198" s="51"/>
      <c r="Q198" s="51"/>
      <c r="R198" s="42">
        <f>SUM(R191:R197)</f>
        <v>0</v>
      </c>
      <c r="S198" s="43">
        <f>SUM(S191:S197)</f>
        <v>0</v>
      </c>
      <c r="T198" s="43"/>
      <c r="U198" s="51"/>
      <c r="V198" s="42">
        <f>SUM(V191:V197)</f>
        <v>0</v>
      </c>
      <c r="W198" s="43">
        <f>SUM(W191:W197)</f>
        <v>0</v>
      </c>
      <c r="X198" s="51"/>
      <c r="Y198" s="44"/>
      <c r="Z198" s="42">
        <f>SUM(Z191:Z197)</f>
        <v>0</v>
      </c>
      <c r="AA198" s="43">
        <f>SUM(AA191:AA197)</f>
        <v>0</v>
      </c>
      <c r="AB198" s="51"/>
      <c r="AC198" s="44"/>
      <c r="AD198" s="87" t="s">
        <v>9</v>
      </c>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row>
    <row r="199" spans="1:172" ht="13.5" customHeight="1" thickTop="1" x14ac:dyDescent="0.2">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row>
    <row r="200" spans="1:172" ht="13.5" customHeight="1" x14ac:dyDescent="0.2">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row>
    <row r="201" spans="1:172" ht="15.75" customHeight="1" x14ac:dyDescent="0.2">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row>
    <row r="202" spans="1:172" ht="13.8" thickBot="1" x14ac:dyDescent="0.25">
      <c r="A202" t="s">
        <v>20</v>
      </c>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row>
    <row r="203" spans="1:172" ht="15" customHeight="1" thickTop="1" x14ac:dyDescent="0.2">
      <c r="B203" s="64" t="str">
        <f>B1</f>
        <v>山梨　太郎</v>
      </c>
      <c r="C203" s="73"/>
      <c r="D203" s="65"/>
      <c r="E203" s="65" t="str">
        <f>E1</f>
        <v>月曜日</v>
      </c>
      <c r="F203" s="75" t="str">
        <f>F1</f>
        <v>甲州　花子</v>
      </c>
      <c r="G203" s="76"/>
      <c r="H203" s="67"/>
      <c r="I203" s="67" t="str">
        <f>I1</f>
        <v>〇曜日</v>
      </c>
      <c r="J203" s="295" t="str">
        <f>J1</f>
        <v>笛吹　次郎</v>
      </c>
      <c r="K203" s="296"/>
      <c r="L203" s="297"/>
      <c r="M203" s="297" t="str">
        <f>M1</f>
        <v>〇曜日</v>
      </c>
      <c r="N203" s="78" t="str">
        <f>N1</f>
        <v>吉田　三郎</v>
      </c>
      <c r="O203" s="77"/>
      <c r="P203" s="78"/>
      <c r="Q203" s="77" t="str">
        <f>Q1</f>
        <v>〇曜日</v>
      </c>
      <c r="R203" s="301" t="str">
        <f>R1</f>
        <v>富士　さくら</v>
      </c>
      <c r="S203" s="302"/>
      <c r="T203" s="303"/>
      <c r="U203" s="303" t="str">
        <f>U1</f>
        <v>〇曜日</v>
      </c>
      <c r="V203" s="306" t="str">
        <f>V1</f>
        <v>大月　四郎</v>
      </c>
      <c r="W203" s="307"/>
      <c r="X203" s="308"/>
      <c r="Y203" s="307" t="str">
        <f>Y1</f>
        <v>〇曜日</v>
      </c>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row>
    <row r="204" spans="1:172" x14ac:dyDescent="0.2">
      <c r="B204" s="5" t="s">
        <v>0</v>
      </c>
      <c r="C204" s="6" t="s">
        <v>1</v>
      </c>
      <c r="D204" s="145"/>
      <c r="E204" s="192">
        <f>COUNTIF(D$3:D$198,"○")</f>
        <v>14</v>
      </c>
      <c r="F204" s="5" t="s">
        <v>0</v>
      </c>
      <c r="G204" s="6" t="s">
        <v>1</v>
      </c>
      <c r="H204" s="145"/>
      <c r="I204" s="192">
        <f>COUNTIF(H$3:H$198,"○")</f>
        <v>14</v>
      </c>
      <c r="J204" s="5" t="s">
        <v>0</v>
      </c>
      <c r="K204" s="6" t="s">
        <v>1</v>
      </c>
      <c r="L204" s="145"/>
      <c r="M204" s="192">
        <f>COUNTIF(L$3:L$198,"○")</f>
        <v>14</v>
      </c>
      <c r="N204" s="5" t="s">
        <v>0</v>
      </c>
      <c r="O204" s="6" t="s">
        <v>1</v>
      </c>
      <c r="P204" s="145"/>
      <c r="Q204" s="192">
        <f>COUNTIF(P$3:P$198,"○")</f>
        <v>14</v>
      </c>
      <c r="R204" s="5" t="s">
        <v>0</v>
      </c>
      <c r="S204" s="6" t="s">
        <v>1</v>
      </c>
      <c r="T204" s="145"/>
      <c r="U204" s="192">
        <f>COUNTIF(T$3:T$198,"○")</f>
        <v>14</v>
      </c>
      <c r="V204" s="5" t="s">
        <v>0</v>
      </c>
      <c r="W204" s="6" t="s">
        <v>1</v>
      </c>
      <c r="X204" s="145"/>
      <c r="Y204" s="192">
        <f>COUNTIF(X$3:X$198,"○")</f>
        <v>14</v>
      </c>
      <c r="Z204"/>
      <c r="AA204" s="189" t="s">
        <v>114</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row>
    <row r="205" spans="1:172" ht="13.8" thickBot="1" x14ac:dyDescent="0.25">
      <c r="A205" t="s">
        <v>12</v>
      </c>
      <c r="B205" s="72">
        <f>+B11+B22+B33+B44+B55+B66+B77+B88+B99+B110+B121+B132+B143+B154+B165+B176+B187+B198</f>
        <v>0</v>
      </c>
      <c r="C205" s="74">
        <f>+C11+C22+C33+C44+C55+C66+C77+C88+C99+C110+C121+C132+C143+C154+C165+C176+C187+C198</f>
        <v>0</v>
      </c>
      <c r="D205" s="121" t="s">
        <v>51</v>
      </c>
      <c r="E205" s="108">
        <f>+E204+'１学期（拠点校指導教員）'!E180</f>
        <v>25</v>
      </c>
      <c r="F205" s="72">
        <f>+F11+F22+F33+F44+F55+F66+F77+F88+F99+F110+F121+F132+F143+F154+F165+F176+F187+F198</f>
        <v>0</v>
      </c>
      <c r="G205" s="74">
        <f>+G11+G22+G33+G44+G55+G66+G77+G88+G99+G110+G121+G132+G143+G154+G165+G176+G187+G198</f>
        <v>0</v>
      </c>
      <c r="H205" s="121" t="s">
        <v>51</v>
      </c>
      <c r="I205" s="108">
        <f>+I204+'１学期（拠点校指導教員）'!I180</f>
        <v>25</v>
      </c>
      <c r="J205" s="72">
        <f>+J11+J22+J33+J44+J55+J66+J77+J88+J99+J110+J121+J132+J143+J154+J165+J176+J187+J198</f>
        <v>0</v>
      </c>
      <c r="K205" s="74">
        <f>+K11+K22+K33+K44+K55+K66+K77+K88+K99+K110+K121+K132+K143+K154+K165+K176+K187+K198</f>
        <v>0</v>
      </c>
      <c r="L205" s="121" t="s">
        <v>51</v>
      </c>
      <c r="M205" s="108">
        <f>+M204+'１学期（拠点校指導教員）'!M180</f>
        <v>25</v>
      </c>
      <c r="N205" s="72">
        <f>+N11+N22+N33+N44+N55+N66+N77+N88+N99+N110+N121+N132+N143+N154+N165+N176+N187+N198</f>
        <v>0</v>
      </c>
      <c r="O205" s="74">
        <f>+O11+O22+O33+O44+O55+O66+O77+O88+O99+O110+O121+O132+O143+O154+O165+O176+O187+O198</f>
        <v>0</v>
      </c>
      <c r="P205" s="122" t="s">
        <v>51</v>
      </c>
      <c r="Q205" s="120">
        <f>+Q204+'１学期（拠点校指導教員）'!Q180</f>
        <v>26</v>
      </c>
      <c r="R205" s="72">
        <f>+R11+R22+R33+R44+R55+R66+R77+R88+R99+R110+R121+R132+R143+R154+R165+R176+R187+R198</f>
        <v>0</v>
      </c>
      <c r="S205" s="74">
        <f>+S11+S22+S33+S44+S55+S66+S77+S88+S99+S110+S121+S132+S143+S154+S165+S176+S187+S198</f>
        <v>0</v>
      </c>
      <c r="T205" s="121" t="s">
        <v>51</v>
      </c>
      <c r="U205" s="108">
        <f>+U204+'１学期（拠点校指導教員）'!U180</f>
        <v>25</v>
      </c>
      <c r="V205" s="72">
        <f>+V11+V22+V33+V44+V55+V66+V77+V88+V99+V110+V121+V132+V143+V154+V165+V176+V187+V198</f>
        <v>0</v>
      </c>
      <c r="W205" s="74">
        <f>+W11+W22+W33+W44+W55+W66+W77+W88+W99+W110+W121+W132+W143+W154+W165+W176+W187+W198</f>
        <v>0</v>
      </c>
      <c r="X205" s="121" t="s">
        <v>51</v>
      </c>
      <c r="Y205" s="120">
        <f>+Y204+'１学期（拠点校指導教員）'!Y180</f>
        <v>25</v>
      </c>
      <c r="Z205" s="89"/>
      <c r="AA205" s="189" t="s">
        <v>58</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row>
    <row r="206" spans="1:172" ht="14.4" thickTop="1" thickBot="1" x14ac:dyDescent="0.25">
      <c r="B206" s="426">
        <f>SUM(B205,C205)</f>
        <v>0</v>
      </c>
      <c r="C206" s="427"/>
      <c r="D206" s="89"/>
      <c r="F206" s="426">
        <f>SUM(F205,G205)</f>
        <v>0</v>
      </c>
      <c r="G206" s="427"/>
      <c r="H206" s="89"/>
      <c r="J206" s="426">
        <f>SUM(J205,K205)</f>
        <v>0</v>
      </c>
      <c r="K206" s="427"/>
      <c r="L206" s="89"/>
      <c r="N206" s="426">
        <f>SUM(N205,O205)</f>
        <v>0</v>
      </c>
      <c r="O206" s="427"/>
      <c r="P206" s="89"/>
      <c r="R206" s="426">
        <f>SUM(R205,S205)</f>
        <v>0</v>
      </c>
      <c r="S206" s="427"/>
      <c r="T206" s="89"/>
      <c r="V206" s="426">
        <f>SUM(V205,W205)</f>
        <v>0</v>
      </c>
      <c r="W206" s="427"/>
      <c r="X206" s="89"/>
      <c r="Y206"/>
      <c r="Z206"/>
      <c r="AA206" s="189" t="s">
        <v>61</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row>
    <row r="207" spans="1:172" ht="13.5" thickTop="1" x14ac:dyDescent="0.2">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row>
    <row r="208" spans="1:172" ht="34.5" customHeight="1" thickBot="1" x14ac:dyDescent="0.25">
      <c r="C208" s="422" t="str">
        <f>B1</f>
        <v>山梨　太郎</v>
      </c>
      <c r="D208" s="422"/>
      <c r="E208" s="422"/>
      <c r="G208" s="477" t="str">
        <f>F1</f>
        <v>甲州　花子</v>
      </c>
      <c r="H208" s="477"/>
      <c r="I208" s="477"/>
      <c r="K208" s="432" t="str">
        <f>J1</f>
        <v>笛吹　次郎</v>
      </c>
      <c r="L208" s="432"/>
      <c r="M208" s="432"/>
      <c r="O208" s="433" t="str">
        <f>N1</f>
        <v>吉田　三郎</v>
      </c>
      <c r="P208" s="433"/>
      <c r="Q208" s="433"/>
      <c r="S208" s="476" t="str">
        <f>R1</f>
        <v>富士　さくら</v>
      </c>
      <c r="T208" s="476"/>
      <c r="U208" s="476"/>
      <c r="W208" s="429" t="str">
        <f>V1</f>
        <v>大月　四郎</v>
      </c>
      <c r="X208" s="429"/>
      <c r="Y208" s="429"/>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row>
    <row r="209" spans="3:180" ht="15.75" customHeight="1" thickBot="1" x14ac:dyDescent="0.25">
      <c r="C209" s="99"/>
      <c r="D209" s="101" t="s">
        <v>21</v>
      </c>
      <c r="E209" s="100"/>
      <c r="G209" s="98"/>
      <c r="H209" s="101" t="s">
        <v>21</v>
      </c>
      <c r="I209" s="97"/>
      <c r="K209" s="88"/>
      <c r="L209" s="101" t="s">
        <v>21</v>
      </c>
      <c r="M209" s="88"/>
      <c r="O209" s="88"/>
      <c r="P209" s="101" t="s">
        <v>21</v>
      </c>
      <c r="Q209" s="88"/>
      <c r="S209" s="98"/>
      <c r="T209" s="101" t="s">
        <v>21</v>
      </c>
      <c r="U209" s="97"/>
      <c r="W209" s="88"/>
      <c r="X209" s="101" t="s">
        <v>21</v>
      </c>
      <c r="Y209" s="88"/>
      <c r="Z209"/>
      <c r="AA209"/>
      <c r="AB209"/>
      <c r="AC209"/>
      <c r="AD209"/>
      <c r="FQ209" s="94"/>
      <c r="FR209" s="94"/>
      <c r="FS209" s="94"/>
      <c r="FT209" s="94"/>
      <c r="FU209" s="94"/>
      <c r="FV209" s="94"/>
      <c r="FW209" s="94"/>
      <c r="FX209" s="94"/>
    </row>
    <row r="210" spans="3:180" ht="13.8" thickBot="1" x14ac:dyDescent="0.25">
      <c r="C210" s="327">
        <f>SUM(B11,B22,B33,B44,B55,B66,B77,B88,B99,B110,B121,B132,B143,B154,B165,B176,B187,B198)</f>
        <v>0</v>
      </c>
      <c r="D210" s="328">
        <f>'１学期（拠点校指導教員）'!C186+'２学期（拠点校指導教員）'!C210</f>
        <v>2</v>
      </c>
      <c r="E210" s="329" t="s">
        <v>19</v>
      </c>
      <c r="G210" s="330">
        <f>SUM(F11,F22,F33,F44,F55,F66,F77,F88,F99,F110,F121,F132,F143,F154,F165,F176,F187,F198)</f>
        <v>0</v>
      </c>
      <c r="H210" s="328">
        <f>'１学期（拠点校指導教員）'!G186+'２学期（拠点校指導教員）'!G210</f>
        <v>2</v>
      </c>
      <c r="I210" s="331" t="s">
        <v>19</v>
      </c>
      <c r="K210" s="330">
        <f>SUM(J11,J22,J33,J44,J55,J66,J77,J88,J99,J110,J121,J132,J143,J154,J165,J176,J187,J198)</f>
        <v>0</v>
      </c>
      <c r="L210" s="328">
        <f>'１学期（拠点校指導教員）'!K186+'２学期（拠点校指導教員）'!K210</f>
        <v>0</v>
      </c>
      <c r="M210" s="331" t="s">
        <v>19</v>
      </c>
      <c r="O210" s="330">
        <f>SUM(N11,N22,N33,N44,N55,N66,N77,N88,N99,N110,N121,N132,N143,N154,N165,N176,N187,N198)</f>
        <v>0</v>
      </c>
      <c r="P210" s="328">
        <f>'１学期（拠点校指導教員）'!O186+'２学期（拠点校指導教員）'!O210</f>
        <v>0</v>
      </c>
      <c r="Q210" s="331" t="s">
        <v>19</v>
      </c>
      <c r="S210" s="330">
        <f>SUM(R11,R22,R33,R44,R55,R66,R77,R88,R99,R110,R121,R132,R143,R154,R165,R176,R187,R198)</f>
        <v>0</v>
      </c>
      <c r="T210" s="328">
        <f>'１学期（拠点校指導教員）'!S186+'２学期（拠点校指導教員）'!S210</f>
        <v>0</v>
      </c>
      <c r="U210" s="331" t="s">
        <v>19</v>
      </c>
      <c r="W210" s="330">
        <f>SUM(V11,V22,V33,V44,V55,V66,V77,V88,V99,V110,V121,V132,V143,V154,V165,V176,V187,V198)</f>
        <v>0</v>
      </c>
      <c r="X210" s="328">
        <f>'１学期（拠点校指導教員）'!W186+'２学期（拠点校指導教員）'!W210</f>
        <v>0</v>
      </c>
      <c r="Y210" s="331" t="s">
        <v>19</v>
      </c>
      <c r="Z210"/>
      <c r="AA210" s="95" t="s">
        <v>0</v>
      </c>
      <c r="AB210"/>
      <c r="AC210"/>
      <c r="AD210"/>
      <c r="FQ210" s="94"/>
      <c r="FR210" s="94"/>
      <c r="FS210" s="94"/>
      <c r="FT210" s="94"/>
      <c r="FU210" s="94"/>
      <c r="FV210" s="94"/>
      <c r="FW210" s="94"/>
      <c r="FX210" s="94"/>
    </row>
    <row r="211" spans="3:180" x14ac:dyDescent="0.2">
      <c r="C211" s="2">
        <f t="shared" ref="C211:C216" si="0">COUNTIF($D$4:$D$198,$AA211)</f>
        <v>0</v>
      </c>
      <c r="D211" s="102">
        <f>'１学期（拠点校指導教員）'!C187+'２学期（拠点校指導教員）'!C211</f>
        <v>2</v>
      </c>
      <c r="E211" s="272" t="s">
        <v>13</v>
      </c>
      <c r="G211" s="1">
        <f t="shared" ref="G211:G216" si="1">COUNTIF($H$4:$H$198,$AA211)</f>
        <v>0</v>
      </c>
      <c r="H211" s="102">
        <f>'１学期（拠点校指導教員）'!G187+'２学期（拠点校指導教員）'!G211</f>
        <v>0</v>
      </c>
      <c r="I211" s="95" t="s">
        <v>13</v>
      </c>
      <c r="K211" s="1">
        <f t="shared" ref="K211:K216" si="2">COUNTIF($L$4:$L$198,$AA211)</f>
        <v>0</v>
      </c>
      <c r="L211" s="102">
        <f>'１学期（拠点校指導教員）'!K187+'２学期（拠点校指導教員）'!K211</f>
        <v>0</v>
      </c>
      <c r="M211" s="95" t="s">
        <v>13</v>
      </c>
      <c r="O211" s="1">
        <f>COUNTIF($P$4:$P$198,$AA211)</f>
        <v>0</v>
      </c>
      <c r="P211" s="102">
        <f>'１学期（拠点校指導教員）'!O187+'２学期（拠点校指導教員）'!O211</f>
        <v>0</v>
      </c>
      <c r="Q211" s="95" t="s">
        <v>13</v>
      </c>
      <c r="S211" s="1">
        <f>COUNTIF($T$4:$T$198,$AA211)</f>
        <v>0</v>
      </c>
      <c r="T211" s="102">
        <f>'１学期（拠点校指導教員）'!S187+'２学期（拠点校指導教員）'!S211</f>
        <v>0</v>
      </c>
      <c r="U211" s="95" t="s">
        <v>13</v>
      </c>
      <c r="W211" s="1">
        <f>COUNTIF($X$4:$X$198,$AA211)</f>
        <v>0</v>
      </c>
      <c r="X211" s="102">
        <f>'１学期（拠点校指導教員）'!W187+'２学期（拠点校指導教員）'!W211</f>
        <v>0</v>
      </c>
      <c r="Y211" s="95" t="s">
        <v>13</v>
      </c>
      <c r="Z211"/>
      <c r="AA211" s="96" t="s">
        <v>26</v>
      </c>
      <c r="AB211"/>
      <c r="AC211"/>
      <c r="AD211"/>
      <c r="FQ211" s="94"/>
      <c r="FR211" s="94"/>
      <c r="FS211" s="94"/>
      <c r="FT211" s="94"/>
      <c r="FU211" s="94"/>
      <c r="FV211" s="94"/>
      <c r="FW211" s="94"/>
      <c r="FX211" s="94"/>
    </row>
    <row r="212" spans="3:180" x14ac:dyDescent="0.2">
      <c r="C212" s="317">
        <f t="shared" si="0"/>
        <v>0</v>
      </c>
      <c r="D212" s="318">
        <f>'１学期（拠点校指導教員）'!C188+'２学期（拠点校指導教員）'!C212</f>
        <v>2</v>
      </c>
      <c r="E212" s="319" t="s">
        <v>14</v>
      </c>
      <c r="G212" s="84">
        <f t="shared" si="1"/>
        <v>0</v>
      </c>
      <c r="H212" s="318">
        <f>'１学期（拠点校指導教員）'!G188+'２学期（拠点校指導教員）'!G212</f>
        <v>0</v>
      </c>
      <c r="I212" s="320" t="s">
        <v>14</v>
      </c>
      <c r="K212" s="84">
        <f t="shared" si="2"/>
        <v>0</v>
      </c>
      <c r="L212" s="318">
        <f>'１学期（拠点校指導教員）'!K188+'２学期（拠点校指導教員）'!K212</f>
        <v>0</v>
      </c>
      <c r="M212" s="320" t="s">
        <v>14</v>
      </c>
      <c r="O212" s="84">
        <f t="shared" ref="O212:O216" si="3">COUNTIF($P$4:$P$198,$AA212)</f>
        <v>0</v>
      </c>
      <c r="P212" s="318">
        <f>'１学期（拠点校指導教員）'!O188+'２学期（拠点校指導教員）'!O212</f>
        <v>0</v>
      </c>
      <c r="Q212" s="320" t="s">
        <v>14</v>
      </c>
      <c r="S212" s="84">
        <f t="shared" ref="S212:S216" si="4">COUNTIF($T$4:$T$198,$AA212)</f>
        <v>0</v>
      </c>
      <c r="T212" s="318">
        <f>'１学期（拠点校指導教員）'!S188+'２学期（拠点校指導教員）'!S212</f>
        <v>0</v>
      </c>
      <c r="U212" s="320" t="s">
        <v>14</v>
      </c>
      <c r="W212" s="84">
        <f t="shared" ref="W212:W216" si="5">COUNTIF($X$4:$X$198,$AA212)</f>
        <v>0</v>
      </c>
      <c r="X212" s="318">
        <f>'１学期（拠点校指導教員）'!W188+'２学期（拠点校指導教員）'!W212</f>
        <v>0</v>
      </c>
      <c r="Y212" s="320" t="s">
        <v>14</v>
      </c>
      <c r="Z212"/>
      <c r="AA212" s="95" t="s">
        <v>27</v>
      </c>
      <c r="AB212"/>
      <c r="AC212"/>
      <c r="AD212"/>
      <c r="FQ212" s="94"/>
      <c r="FR212" s="94"/>
      <c r="FS212" s="94"/>
      <c r="FT212" s="94"/>
      <c r="FU212" s="94"/>
      <c r="FV212" s="94"/>
      <c r="FW212" s="94"/>
      <c r="FX212" s="94"/>
    </row>
    <row r="213" spans="3:180" x14ac:dyDescent="0.2">
      <c r="C213" s="321">
        <f t="shared" si="0"/>
        <v>0</v>
      </c>
      <c r="D213" s="322">
        <f>'１学期（拠点校指導教員）'!C189+'２学期（拠点校指導教員）'!C213</f>
        <v>0</v>
      </c>
      <c r="E213" s="323" t="s">
        <v>98</v>
      </c>
      <c r="G213" s="324">
        <f t="shared" si="1"/>
        <v>0</v>
      </c>
      <c r="H213" s="322">
        <f>'１学期（拠点校指導教員）'!G189+'２学期（拠点校指導教員）'!G213</f>
        <v>0</v>
      </c>
      <c r="I213" s="325" t="s">
        <v>98</v>
      </c>
      <c r="K213" s="324">
        <f t="shared" si="2"/>
        <v>0</v>
      </c>
      <c r="L213" s="322">
        <f>'１学期（拠点校指導教員）'!K189+'２学期（拠点校指導教員）'!K213</f>
        <v>0</v>
      </c>
      <c r="M213" s="325" t="s">
        <v>98</v>
      </c>
      <c r="O213" s="324">
        <f t="shared" si="3"/>
        <v>0</v>
      </c>
      <c r="P213" s="322">
        <f>'１学期（拠点校指導教員）'!O189+'２学期（拠点校指導教員）'!O213</f>
        <v>0</v>
      </c>
      <c r="Q213" s="325" t="s">
        <v>98</v>
      </c>
      <c r="S213" s="324">
        <f t="shared" si="4"/>
        <v>0</v>
      </c>
      <c r="T213" s="322">
        <f>'１学期（拠点校指導教員）'!S189+'２学期（拠点校指導教員）'!S213</f>
        <v>0</v>
      </c>
      <c r="U213" s="325" t="s">
        <v>97</v>
      </c>
      <c r="W213" s="324">
        <f t="shared" si="5"/>
        <v>0</v>
      </c>
      <c r="X213" s="322">
        <f>'１学期（拠点校指導教員）'!W189+'２学期（拠点校指導教員）'!W213</f>
        <v>0</v>
      </c>
      <c r="Y213" s="325" t="s">
        <v>97</v>
      </c>
      <c r="Z213"/>
      <c r="AA213" s="96" t="s">
        <v>15</v>
      </c>
      <c r="AB213"/>
      <c r="AC213"/>
      <c r="AD213"/>
      <c r="FQ213" s="94"/>
      <c r="FR213" s="94"/>
      <c r="FS213" s="94"/>
      <c r="FT213" s="94"/>
      <c r="FU213" s="94"/>
      <c r="FV213" s="94"/>
      <c r="FW213" s="94"/>
      <c r="FX213" s="94"/>
    </row>
    <row r="214" spans="3:180" x14ac:dyDescent="0.2">
      <c r="C214" s="2">
        <f t="shared" si="0"/>
        <v>0</v>
      </c>
      <c r="D214" s="102">
        <f>'１学期（拠点校指導教員）'!C190+'２学期（拠点校指導教員）'!C214</f>
        <v>0</v>
      </c>
      <c r="E214" s="272" t="s">
        <v>16</v>
      </c>
      <c r="G214" s="1">
        <f t="shared" si="1"/>
        <v>0</v>
      </c>
      <c r="H214" s="102">
        <f>'１学期（拠点校指導教員）'!G190+'２学期（拠点校指導教員）'!G214</f>
        <v>0</v>
      </c>
      <c r="I214" s="95" t="s">
        <v>16</v>
      </c>
      <c r="K214" s="1">
        <f>COUNTIF($L$4:$L$198,$AA214)</f>
        <v>0</v>
      </c>
      <c r="L214" s="102">
        <f>'１学期（拠点校指導教員）'!K190+'２学期（拠点校指導教員）'!K214</f>
        <v>0</v>
      </c>
      <c r="M214" s="95" t="s">
        <v>16</v>
      </c>
      <c r="O214" s="1">
        <f t="shared" si="3"/>
        <v>0</v>
      </c>
      <c r="P214" s="102">
        <f>'１学期（拠点校指導教員）'!O190+'２学期（拠点校指導教員）'!O214</f>
        <v>0</v>
      </c>
      <c r="Q214" s="95" t="s">
        <v>16</v>
      </c>
      <c r="S214" s="1">
        <f t="shared" si="4"/>
        <v>0</v>
      </c>
      <c r="T214" s="102">
        <f>'１学期（拠点校指導教員）'!S190+'２学期（拠点校指導教員）'!S214</f>
        <v>0</v>
      </c>
      <c r="U214" s="95" t="s">
        <v>16</v>
      </c>
      <c r="W214" s="1">
        <f t="shared" si="5"/>
        <v>0</v>
      </c>
      <c r="X214" s="102">
        <f>'１学期（拠点校指導教員）'!W190+'２学期（拠点校指導教員）'!W214</f>
        <v>0</v>
      </c>
      <c r="Y214" s="95" t="s">
        <v>16</v>
      </c>
      <c r="Z214"/>
      <c r="AA214" s="95" t="s">
        <v>28</v>
      </c>
      <c r="AB214"/>
      <c r="AC214"/>
      <c r="AD214"/>
      <c r="FQ214" s="94"/>
      <c r="FR214" s="94"/>
      <c r="FS214" s="94"/>
      <c r="FT214" s="94"/>
      <c r="FU214" s="94"/>
      <c r="FV214" s="94"/>
      <c r="FW214" s="94"/>
      <c r="FX214" s="94"/>
    </row>
    <row r="215" spans="3:180" ht="21.6" x14ac:dyDescent="0.2">
      <c r="C215" s="2">
        <f t="shared" si="0"/>
        <v>0</v>
      </c>
      <c r="D215" s="102">
        <f>'１学期（拠点校指導教員）'!C191+'２学期（拠点校指導教員）'!C215</f>
        <v>0</v>
      </c>
      <c r="E215" s="272" t="s">
        <v>17</v>
      </c>
      <c r="G215" s="1">
        <f t="shared" si="1"/>
        <v>0</v>
      </c>
      <c r="H215" s="102">
        <f>'１学期（拠点校指導教員）'!G191+'２学期（拠点校指導教員）'!G215</f>
        <v>0</v>
      </c>
      <c r="I215" s="95" t="s">
        <v>17</v>
      </c>
      <c r="K215" s="1">
        <f t="shared" si="2"/>
        <v>0</v>
      </c>
      <c r="L215" s="102">
        <f>'１学期（拠点校指導教員）'!K191+'２学期（拠点校指導教員）'!K215</f>
        <v>0</v>
      </c>
      <c r="M215" s="95" t="s">
        <v>17</v>
      </c>
      <c r="O215" s="1">
        <f t="shared" si="3"/>
        <v>0</v>
      </c>
      <c r="P215" s="102">
        <f>'１学期（拠点校指導教員）'!O191+'２学期（拠点校指導教員）'!O215</f>
        <v>0</v>
      </c>
      <c r="Q215" s="95" t="s">
        <v>17</v>
      </c>
      <c r="S215" s="1">
        <f t="shared" si="4"/>
        <v>0</v>
      </c>
      <c r="T215" s="102">
        <f>'１学期（拠点校指導教員）'!S191+'２学期（拠点校指導教員）'!S215</f>
        <v>0</v>
      </c>
      <c r="U215" s="95" t="s">
        <v>17</v>
      </c>
      <c r="W215" s="1">
        <f t="shared" si="5"/>
        <v>0</v>
      </c>
      <c r="X215" s="102">
        <f>'１学期（拠点校指導教員）'!W191+'２学期（拠点校指導教員）'!W215</f>
        <v>0</v>
      </c>
      <c r="Y215" s="95" t="s">
        <v>17</v>
      </c>
      <c r="Z215"/>
      <c r="AA215" s="96" t="s">
        <v>29</v>
      </c>
      <c r="AB215"/>
      <c r="AC215"/>
      <c r="AD215"/>
      <c r="FQ215" s="94"/>
      <c r="FR215" s="94"/>
      <c r="FS215" s="94"/>
      <c r="FT215" s="94"/>
      <c r="FU215" s="94"/>
      <c r="FV215" s="94"/>
      <c r="FW215" s="94"/>
      <c r="FX215" s="94"/>
    </row>
    <row r="216" spans="3:180" ht="21.6" x14ac:dyDescent="0.2">
      <c r="C216" s="2">
        <f t="shared" si="0"/>
        <v>0</v>
      </c>
      <c r="D216" s="102">
        <f>'１学期（拠点校指導教員）'!C192+'２学期（拠点校指導教員）'!C216</f>
        <v>0</v>
      </c>
      <c r="E216" s="272" t="s">
        <v>18</v>
      </c>
      <c r="G216" s="1">
        <f t="shared" si="1"/>
        <v>0</v>
      </c>
      <c r="H216" s="102">
        <f>'１学期（拠点校指導教員）'!G192+'２学期（拠点校指導教員）'!G216</f>
        <v>0</v>
      </c>
      <c r="I216" s="95" t="s">
        <v>18</v>
      </c>
      <c r="K216" s="1">
        <f t="shared" si="2"/>
        <v>0</v>
      </c>
      <c r="L216" s="102">
        <f>'１学期（拠点校指導教員）'!K192+'２学期（拠点校指導教員）'!K216</f>
        <v>0</v>
      </c>
      <c r="M216" s="95" t="s">
        <v>18</v>
      </c>
      <c r="O216" s="1">
        <f t="shared" si="3"/>
        <v>0</v>
      </c>
      <c r="P216" s="102">
        <f>'１学期（拠点校指導教員）'!O192+'２学期（拠点校指導教員）'!O216</f>
        <v>0</v>
      </c>
      <c r="Q216" s="95" t="s">
        <v>18</v>
      </c>
      <c r="S216" s="1">
        <f t="shared" si="4"/>
        <v>0</v>
      </c>
      <c r="T216" s="102">
        <f>'１学期（拠点校指導教員）'!S192+'２学期（拠点校指導教員）'!S216</f>
        <v>0</v>
      </c>
      <c r="U216" s="95" t="s">
        <v>18</v>
      </c>
      <c r="W216" s="1">
        <f t="shared" si="5"/>
        <v>0</v>
      </c>
      <c r="X216" s="102">
        <f>'１学期（拠点校指導教員）'!W192+'２学期（拠点校指導教員）'!W216</f>
        <v>0</v>
      </c>
      <c r="Y216" s="95" t="s">
        <v>18</v>
      </c>
      <c r="Z216"/>
      <c r="AA216" s="95" t="s">
        <v>30</v>
      </c>
      <c r="AB216"/>
      <c r="AC216"/>
      <c r="AD216"/>
      <c r="FQ216" s="94"/>
      <c r="FR216" s="94"/>
      <c r="FS216" s="94"/>
      <c r="FT216" s="94"/>
      <c r="FU216" s="94"/>
      <c r="FV216" s="94"/>
      <c r="FW216" s="94"/>
      <c r="FX216" s="94"/>
    </row>
    <row r="217" spans="3:180" ht="13.8" thickBot="1" x14ac:dyDescent="0.25">
      <c r="C217" s="2">
        <f>SUM(C211:C216)</f>
        <v>0</v>
      </c>
      <c r="D217" s="326">
        <f>SUM(D211:D216)</f>
        <v>4</v>
      </c>
      <c r="E217" s="25"/>
      <c r="G217" s="1">
        <f>SUM(G211:G216)</f>
        <v>0</v>
      </c>
      <c r="H217" s="326">
        <f>SUM(H211:H216)</f>
        <v>0</v>
      </c>
      <c r="I217" s="1"/>
      <c r="K217" s="1">
        <f>SUM(K211:K216)</f>
        <v>0</v>
      </c>
      <c r="L217" s="326">
        <f>SUM(L211:L216)</f>
        <v>0</v>
      </c>
      <c r="M217" s="1"/>
      <c r="O217" s="1">
        <f>SUM(O211:O216)</f>
        <v>0</v>
      </c>
      <c r="P217" s="326">
        <f>SUM(P211:P216)</f>
        <v>0</v>
      </c>
      <c r="Q217" s="1"/>
      <c r="S217" s="1">
        <f>SUM(S211:S216)</f>
        <v>0</v>
      </c>
      <c r="T217" s="326">
        <f>SUM(T211:T216)</f>
        <v>0</v>
      </c>
      <c r="U217" s="1"/>
      <c r="W217" s="1">
        <f>SUM(W211:W216)</f>
        <v>0</v>
      </c>
      <c r="X217" s="326">
        <f>SUM(X211:X216)</f>
        <v>0</v>
      </c>
      <c r="Y217" s="1"/>
      <c r="Z217"/>
      <c r="AA217"/>
      <c r="AB217"/>
      <c r="AC217"/>
      <c r="AD217"/>
      <c r="FQ217" s="94"/>
      <c r="FR217" s="94"/>
      <c r="FS217" s="94"/>
      <c r="FT217" s="94"/>
      <c r="FU217" s="94"/>
      <c r="FV217" s="94"/>
      <c r="FW217" s="94"/>
      <c r="FX217" s="94"/>
    </row>
    <row r="219" spans="3:180" ht="13.8" thickBot="1" x14ac:dyDescent="0.25"/>
    <row r="220" spans="3:180" ht="60.75" customHeight="1" thickTop="1" thickBot="1" x14ac:dyDescent="0.25">
      <c r="M220" s="379" t="s">
        <v>145</v>
      </c>
      <c r="N220" s="380" t="s">
        <v>137</v>
      </c>
      <c r="O220" s="381" t="s">
        <v>138</v>
      </c>
      <c r="P220" s="382"/>
      <c r="V220" s="94"/>
      <c r="FP220"/>
    </row>
    <row r="221" spans="3:180" ht="21.75" customHeight="1" thickBot="1" x14ac:dyDescent="0.25">
      <c r="E221" s="383" t="s">
        <v>139</v>
      </c>
      <c r="F221" s="384" t="s">
        <v>140</v>
      </c>
      <c r="G221" s="385" t="s">
        <v>135</v>
      </c>
      <c r="H221" s="386" t="s">
        <v>21</v>
      </c>
      <c r="M221" s="387"/>
      <c r="N221" s="388"/>
      <c r="O221" s="389"/>
      <c r="P221" s="390"/>
      <c r="V221" s="94"/>
      <c r="FP221"/>
    </row>
    <row r="222" spans="3:180" ht="14.25" customHeight="1" thickBot="1" x14ac:dyDescent="0.25">
      <c r="E222" s="391" t="s">
        <v>19</v>
      </c>
      <c r="F222" s="392">
        <f>'１学期（拠点校指導教員）'!F198</f>
        <v>0</v>
      </c>
      <c r="G222" s="393">
        <f>'１学期（拠点校指導教員）'!G198</f>
        <v>0</v>
      </c>
      <c r="H222" s="400">
        <f>SUM(F222:G222)</f>
        <v>0</v>
      </c>
      <c r="M222" s="401" t="s">
        <v>141</v>
      </c>
      <c r="N222" s="394">
        <f>SUM(F222,F235,N235)</f>
        <v>0</v>
      </c>
      <c r="O222" s="395">
        <f>SUM(G222,G235,O235)</f>
        <v>0</v>
      </c>
      <c r="P222" s="402">
        <f>SUM(N222:O222)</f>
        <v>0</v>
      </c>
      <c r="R222" s="82"/>
      <c r="S222" s="81"/>
      <c r="U222" s="94"/>
      <c r="V222" s="94"/>
      <c r="FO222"/>
      <c r="FP222"/>
    </row>
    <row r="223" spans="3:180" ht="14.4" thickBot="1" x14ac:dyDescent="0.25">
      <c r="E223" s="391" t="s">
        <v>13</v>
      </c>
      <c r="F223" s="392">
        <f>'１学期（拠点校指導教員）'!F199</f>
        <v>0</v>
      </c>
      <c r="G223" s="393">
        <f>'１学期（拠点校指導教員）'!G199</f>
        <v>0</v>
      </c>
      <c r="H223" s="386">
        <f t="shared" ref="H223:H229" si="6">SUM(F223:G223)</f>
        <v>0</v>
      </c>
      <c r="M223" s="410" t="s">
        <v>13</v>
      </c>
      <c r="N223" s="394">
        <f t="shared" ref="N223:O228" si="7">SUM(F223,F236,N236)</f>
        <v>0</v>
      </c>
      <c r="O223" s="395">
        <f t="shared" si="7"/>
        <v>0</v>
      </c>
      <c r="P223" s="396">
        <f t="shared" ref="P223:P229" si="8">SUM(N223:O223)</f>
        <v>0</v>
      </c>
      <c r="R223" s="82"/>
      <c r="S223" s="81"/>
      <c r="U223" s="94"/>
      <c r="V223" s="94"/>
      <c r="FO223"/>
      <c r="FP223"/>
    </row>
    <row r="224" spans="3:180" ht="13.8" thickBot="1" x14ac:dyDescent="0.25">
      <c r="E224" s="391" t="s">
        <v>14</v>
      </c>
      <c r="F224" s="392">
        <f>'１学期（拠点校指導教員）'!F200</f>
        <v>0</v>
      </c>
      <c r="G224" s="393">
        <f>'１学期（拠点校指導教員）'!G200</f>
        <v>0</v>
      </c>
      <c r="H224" s="386">
        <f t="shared" si="6"/>
        <v>0</v>
      </c>
      <c r="M224" s="410" t="s">
        <v>14</v>
      </c>
      <c r="N224" s="394">
        <f t="shared" si="7"/>
        <v>0</v>
      </c>
      <c r="O224" s="395">
        <f t="shared" si="7"/>
        <v>0</v>
      </c>
      <c r="P224" s="399">
        <f t="shared" si="8"/>
        <v>0</v>
      </c>
      <c r="U224" s="94"/>
      <c r="V224" s="94"/>
      <c r="FO224"/>
      <c r="FP224"/>
    </row>
    <row r="225" spans="5:172" ht="14.4" thickBot="1" x14ac:dyDescent="0.25">
      <c r="E225" s="391" t="s">
        <v>97</v>
      </c>
      <c r="F225" s="392">
        <f>'１学期（拠点校指導教員）'!F201</f>
        <v>0</v>
      </c>
      <c r="G225" s="393">
        <f>'１学期（拠点校指導教員）'!G201</f>
        <v>0</v>
      </c>
      <c r="H225" s="386">
        <f t="shared" si="6"/>
        <v>0</v>
      </c>
      <c r="M225" s="410" t="s">
        <v>97</v>
      </c>
      <c r="N225" s="394">
        <f t="shared" si="7"/>
        <v>0</v>
      </c>
      <c r="O225" s="395">
        <f t="shared" si="7"/>
        <v>0</v>
      </c>
      <c r="P225" s="399">
        <f t="shared" si="8"/>
        <v>0</v>
      </c>
      <c r="R225" s="82"/>
      <c r="S225" s="81"/>
      <c r="U225" s="94"/>
      <c r="V225" s="94"/>
      <c r="FO225"/>
      <c r="FP225"/>
    </row>
    <row r="226" spans="5:172" ht="14.4" thickBot="1" x14ac:dyDescent="0.25">
      <c r="E226" s="391" t="s">
        <v>16</v>
      </c>
      <c r="F226" s="392">
        <f>'１学期（拠点校指導教員）'!F202</f>
        <v>0</v>
      </c>
      <c r="G226" s="393">
        <f>'１学期（拠点校指導教員）'!G202</f>
        <v>0</v>
      </c>
      <c r="H226" s="386">
        <f t="shared" si="6"/>
        <v>0</v>
      </c>
      <c r="M226" s="410" t="s">
        <v>16</v>
      </c>
      <c r="N226" s="394">
        <f t="shared" si="7"/>
        <v>0</v>
      </c>
      <c r="O226" s="395">
        <f t="shared" si="7"/>
        <v>0</v>
      </c>
      <c r="P226" s="399">
        <f t="shared" si="8"/>
        <v>0</v>
      </c>
      <c r="R226" s="82"/>
      <c r="S226" s="81"/>
      <c r="U226" s="94"/>
      <c r="V226" s="94"/>
      <c r="FO226"/>
      <c r="FP226"/>
    </row>
    <row r="227" spans="5:172" ht="22.2" thickBot="1" x14ac:dyDescent="0.25">
      <c r="E227" s="391" t="s">
        <v>17</v>
      </c>
      <c r="F227" s="392">
        <f>'１学期（拠点校指導教員）'!F203</f>
        <v>0</v>
      </c>
      <c r="G227" s="393">
        <f>'１学期（拠点校指導教員）'!G203</f>
        <v>0</v>
      </c>
      <c r="H227" s="386">
        <f t="shared" si="6"/>
        <v>0</v>
      </c>
      <c r="M227" s="410" t="s">
        <v>17</v>
      </c>
      <c r="N227" s="412">
        <f t="shared" si="7"/>
        <v>0</v>
      </c>
      <c r="O227" s="413">
        <f t="shared" si="7"/>
        <v>0</v>
      </c>
      <c r="P227" s="399">
        <f t="shared" si="8"/>
        <v>0</v>
      </c>
      <c r="R227" s="82"/>
      <c r="S227" s="81"/>
      <c r="U227" s="94"/>
      <c r="V227" s="94"/>
      <c r="FO227"/>
      <c r="FP227"/>
    </row>
    <row r="228" spans="5:172" ht="22.2" thickBot="1" x14ac:dyDescent="0.25">
      <c r="E228" s="391" t="s">
        <v>18</v>
      </c>
      <c r="F228" s="411">
        <f>'１学期（拠点校指導教員）'!F204</f>
        <v>0</v>
      </c>
      <c r="G228" s="393">
        <f>'１学期（拠点校指導教員）'!G204</f>
        <v>0</v>
      </c>
      <c r="H228" s="386">
        <f t="shared" si="6"/>
        <v>0</v>
      </c>
      <c r="M228" s="414" t="s">
        <v>18</v>
      </c>
      <c r="N228" s="415">
        <f t="shared" si="7"/>
        <v>0</v>
      </c>
      <c r="O228" s="416">
        <f t="shared" si="7"/>
        <v>0</v>
      </c>
      <c r="P228" s="404">
        <f t="shared" si="8"/>
        <v>0</v>
      </c>
      <c r="R228" s="82"/>
      <c r="S228" s="81"/>
      <c r="U228" s="94"/>
      <c r="V228" s="94"/>
      <c r="FO228"/>
      <c r="FP228"/>
    </row>
    <row r="229" spans="5:172" ht="15" thickTop="1" thickBot="1" x14ac:dyDescent="0.25">
      <c r="E229" s="405" t="s">
        <v>142</v>
      </c>
      <c r="F229" s="403">
        <f>SUM(F223:F228)</f>
        <v>0</v>
      </c>
      <c r="G229" s="398">
        <f>SUM(G223:G228)</f>
        <v>0</v>
      </c>
      <c r="H229" s="386">
        <f t="shared" si="6"/>
        <v>0</v>
      </c>
      <c r="M229" s="406" t="s">
        <v>142</v>
      </c>
      <c r="N229" s="407">
        <f>SUM(N223:N228)</f>
        <v>0</v>
      </c>
      <c r="O229" s="408">
        <f>SUM(O223:O228)</f>
        <v>0</v>
      </c>
      <c r="P229" s="409">
        <f t="shared" si="8"/>
        <v>0</v>
      </c>
      <c r="R229" s="82"/>
      <c r="S229" s="82"/>
      <c r="T229" s="81"/>
      <c r="V229" s="94"/>
      <c r="FP229"/>
    </row>
    <row r="230" spans="5:172" ht="13.05" x14ac:dyDescent="0.2">
      <c r="F230" s="430"/>
      <c r="G230" s="430"/>
      <c r="H230" s="89"/>
    </row>
    <row r="233" spans="5:172" ht="13.5" thickBot="1" x14ac:dyDescent="0.25"/>
    <row r="234" spans="5:172" ht="15" thickBot="1" x14ac:dyDescent="0.25">
      <c r="E234" s="383" t="s">
        <v>143</v>
      </c>
      <c r="F234" s="384" t="s">
        <v>140</v>
      </c>
      <c r="G234" s="385" t="s">
        <v>135</v>
      </c>
      <c r="H234" s="386" t="s">
        <v>21</v>
      </c>
      <c r="M234" s="383" t="s">
        <v>144</v>
      </c>
      <c r="N234" s="384" t="s">
        <v>140</v>
      </c>
      <c r="O234" s="385" t="s">
        <v>135</v>
      </c>
      <c r="P234" s="386" t="s">
        <v>21</v>
      </c>
    </row>
    <row r="235" spans="5:172" ht="13.8" thickBot="1" x14ac:dyDescent="0.25">
      <c r="E235" s="391" t="s">
        <v>19</v>
      </c>
      <c r="F235" s="392">
        <f>'１学期（拠点校指導教員）'!F211</f>
        <v>0</v>
      </c>
      <c r="G235" s="393">
        <f>'１学期（拠点校指導教員）'!G211</f>
        <v>0</v>
      </c>
      <c r="H235" s="400">
        <f>SUM(F235:G235)</f>
        <v>0</v>
      </c>
      <c r="M235" s="391" t="s">
        <v>19</v>
      </c>
      <c r="N235" s="392">
        <f>'１学期（拠点校指導教員）'!N211</f>
        <v>0</v>
      </c>
      <c r="O235" s="393">
        <f>'１学期（拠点校指導教員）'!O211</f>
        <v>0</v>
      </c>
      <c r="P235" s="400">
        <f>SUM(N235:O235)</f>
        <v>0</v>
      </c>
    </row>
    <row r="236" spans="5:172" ht="13.8" thickBot="1" x14ac:dyDescent="0.25">
      <c r="E236" s="391" t="s">
        <v>13</v>
      </c>
      <c r="F236" s="392">
        <f>'１学期（拠点校指導教員）'!F212</f>
        <v>0</v>
      </c>
      <c r="G236" s="393">
        <f>'１学期（拠点校指導教員）'!G212</f>
        <v>0</v>
      </c>
      <c r="H236" s="386">
        <f>SUM(F236:G236)</f>
        <v>0</v>
      </c>
      <c r="M236" s="391" t="s">
        <v>13</v>
      </c>
      <c r="N236" s="392">
        <f>'１学期（拠点校指導教員）'!N212</f>
        <v>0</v>
      </c>
      <c r="O236" s="393">
        <f>'１学期（拠点校指導教員）'!O212</f>
        <v>0</v>
      </c>
      <c r="P236" s="386">
        <f>SUM(N236:O236)</f>
        <v>0</v>
      </c>
    </row>
    <row r="237" spans="5:172" ht="13.8" thickBot="1" x14ac:dyDescent="0.25">
      <c r="E237" s="391" t="s">
        <v>14</v>
      </c>
      <c r="F237" s="392">
        <f>'１学期（拠点校指導教員）'!F213</f>
        <v>0</v>
      </c>
      <c r="G237" s="393">
        <f>'１学期（拠点校指導教員）'!G213</f>
        <v>0</v>
      </c>
      <c r="H237" s="386">
        <f t="shared" ref="H237:H242" si="9">SUM(F237:G237)</f>
        <v>0</v>
      </c>
      <c r="M237" s="391" t="s">
        <v>14</v>
      </c>
      <c r="N237" s="392">
        <f>'１学期（拠点校指導教員）'!N213</f>
        <v>0</v>
      </c>
      <c r="O237" s="393">
        <f>'１学期（拠点校指導教員）'!O213</f>
        <v>0</v>
      </c>
      <c r="P237" s="386">
        <f t="shared" ref="P237:P242" si="10">SUM(N237:O237)</f>
        <v>0</v>
      </c>
    </row>
    <row r="238" spans="5:172" ht="13.8" thickBot="1" x14ac:dyDescent="0.25">
      <c r="E238" s="391" t="s">
        <v>97</v>
      </c>
      <c r="F238" s="392">
        <f>'１学期（拠点校指導教員）'!F214</f>
        <v>0</v>
      </c>
      <c r="G238" s="393">
        <f>'１学期（拠点校指導教員）'!G214</f>
        <v>0</v>
      </c>
      <c r="H238" s="386">
        <f t="shared" si="9"/>
        <v>0</v>
      </c>
      <c r="M238" s="391" t="s">
        <v>97</v>
      </c>
      <c r="N238" s="392">
        <f>'１学期（拠点校指導教員）'!N214</f>
        <v>0</v>
      </c>
      <c r="O238" s="393">
        <f>'１学期（拠点校指導教員）'!O214</f>
        <v>0</v>
      </c>
      <c r="P238" s="386">
        <f t="shared" si="10"/>
        <v>0</v>
      </c>
    </row>
    <row r="239" spans="5:172" ht="13.8" thickBot="1" x14ac:dyDescent="0.25">
      <c r="E239" s="391" t="s">
        <v>16</v>
      </c>
      <c r="F239" s="392">
        <f>'１学期（拠点校指導教員）'!F215</f>
        <v>0</v>
      </c>
      <c r="G239" s="393">
        <f>'１学期（拠点校指導教員）'!G215</f>
        <v>0</v>
      </c>
      <c r="H239" s="386">
        <f t="shared" si="9"/>
        <v>0</v>
      </c>
      <c r="M239" s="391" t="s">
        <v>16</v>
      </c>
      <c r="N239" s="417">
        <f>'１学期（拠点校指導教員）'!N215</f>
        <v>0</v>
      </c>
      <c r="O239" s="393">
        <f>'１学期（拠点校指導教員）'!O215</f>
        <v>0</v>
      </c>
      <c r="P239" s="386">
        <f t="shared" si="10"/>
        <v>0</v>
      </c>
    </row>
    <row r="240" spans="5:172" ht="22.2" thickBot="1" x14ac:dyDescent="0.25">
      <c r="E240" s="391" t="s">
        <v>17</v>
      </c>
      <c r="F240" s="411">
        <f>'１学期（拠点校指導教員）'!F216</f>
        <v>0</v>
      </c>
      <c r="G240" s="393">
        <f>'１学期（拠点校指導教員）'!G216</f>
        <v>0</v>
      </c>
      <c r="H240" s="386">
        <f t="shared" si="9"/>
        <v>0</v>
      </c>
      <c r="M240" s="391" t="s">
        <v>17</v>
      </c>
      <c r="N240" s="418">
        <f>'１学期（拠点校指導教員）'!N216</f>
        <v>0</v>
      </c>
      <c r="O240" s="393">
        <f>'１学期（拠点校指導教員）'!O216</f>
        <v>0</v>
      </c>
      <c r="P240" s="386">
        <f t="shared" si="10"/>
        <v>0</v>
      </c>
    </row>
    <row r="241" spans="5:16" ht="22.2" thickBot="1" x14ac:dyDescent="0.25">
      <c r="E241" s="391" t="s">
        <v>18</v>
      </c>
      <c r="F241" s="411">
        <f>'１学期（拠点校指導教員）'!F217</f>
        <v>0</v>
      </c>
      <c r="G241" s="393">
        <f>'１学期（拠点校指導教員）'!G217</f>
        <v>0</v>
      </c>
      <c r="H241" s="386">
        <f t="shared" si="9"/>
        <v>0</v>
      </c>
      <c r="M241" s="391" t="s">
        <v>18</v>
      </c>
      <c r="N241" s="411">
        <f>'１学期（拠点校指導教員）'!N217</f>
        <v>0</v>
      </c>
      <c r="O241" s="393">
        <f>'１学期（拠点校指導教員）'!O217</f>
        <v>0</v>
      </c>
      <c r="P241" s="386">
        <f t="shared" si="10"/>
        <v>0</v>
      </c>
    </row>
    <row r="242" spans="5:16" ht="13.8" thickBot="1" x14ac:dyDescent="0.25">
      <c r="E242" s="405" t="s">
        <v>142</v>
      </c>
      <c r="F242" s="397">
        <f>SUM(F236:F241)</f>
        <v>0</v>
      </c>
      <c r="G242" s="398">
        <f>SUM(G236:G241)</f>
        <v>0</v>
      </c>
      <c r="H242" s="386">
        <f t="shared" si="9"/>
        <v>0</v>
      </c>
      <c r="M242" s="405" t="s">
        <v>142</v>
      </c>
      <c r="N242" s="397">
        <f>SUM(N236:N241)</f>
        <v>0</v>
      </c>
      <c r="O242" s="398">
        <f>SUM(O236:O241)</f>
        <v>0</v>
      </c>
      <c r="P242" s="386">
        <f t="shared" si="10"/>
        <v>0</v>
      </c>
    </row>
  </sheetData>
  <mergeCells count="27">
    <mergeCell ref="B1:D1"/>
    <mergeCell ref="F1:H1"/>
    <mergeCell ref="J1:L1"/>
    <mergeCell ref="N1:P1"/>
    <mergeCell ref="Z1:AB1"/>
    <mergeCell ref="R1:T1"/>
    <mergeCell ref="V1:X1"/>
    <mergeCell ref="C208:E208"/>
    <mergeCell ref="G208:I208"/>
    <mergeCell ref="K208:M208"/>
    <mergeCell ref="O208:Q208"/>
    <mergeCell ref="Z2:AB2"/>
    <mergeCell ref="R2:T2"/>
    <mergeCell ref="V2:X2"/>
    <mergeCell ref="B2:D2"/>
    <mergeCell ref="F2:H2"/>
    <mergeCell ref="J2:L2"/>
    <mergeCell ref="N2:P2"/>
    <mergeCell ref="B206:C206"/>
    <mergeCell ref="F206:G206"/>
    <mergeCell ref="J206:K206"/>
    <mergeCell ref="N206:O206"/>
    <mergeCell ref="F230:G230"/>
    <mergeCell ref="R206:S206"/>
    <mergeCell ref="V206:W206"/>
    <mergeCell ref="S208:U208"/>
    <mergeCell ref="W208:Y208"/>
  </mergeCells>
  <phoneticPr fontId="1"/>
  <dataValidations count="2">
    <dataValidation type="list" allowBlank="1" showInputMessage="1" showErrorMessage="1" sqref="AB4:AB10 L4:L10 H191:H197 L191:L197 P191:P197 AB191:AB197 D191:D197 L180:L186 H158:H164 L114:L120 AB169:AB175 H147:H153 D180:D186 P136:P142 H136:H142 AB158:AB164 D169:D175 H114:H120 P92:P98 H4:H10 L15:L21 P147:P153 D158:D164 D136:D142 D4:D10 AB15:AB21 D59:D65 P4:P10 D15:D21 AB26:AB32 H15:H21 H26:H32 P15:P21 D26:D32 AB37:AB43 D48:D54 P169:P175 P158:P164 AB147:AB153 AB48:AB54 L26:L32 L37:L43 H37:H43 P26:P32 D37:D43 AB59:AB65 D147:D153 P37:P43 H48:H54 AB70:AB76 L59:L65 AB136:AB142 H59:H65 P48:P54 AB81:AB87 P114:P120 L92:L98 D103:D109 P103:P109 L81:L87 P81:P87 L48:L54 H70:H76 AB92:AB98 H92:H98 D81:D87 D92:D98 AB103:AB109 H103:H109 L103:L109 D125:D131 AB114:AB120 H81:H87 P180:P186 L125:L131 AB125:AB131 D70:D76 D114:D120 P70:P76 P59:P65 P125:P131 L158:L164 L70:L76 L136:L142 H125:H131 H169:H175 L169:L175 H180:H186 AB180:AB186 L147:L153 X4:X10 T191:T197 X191:X197 X180:X186 T158:T164 X114:X120 T147:T153 T136:T142 T114:T120 T4:T10 X15:X21 T15:T21 T26:T32 X26:X32 X37:X43 T37:T43 T48:T54 X59:X65 T59:T65 X92:X98 X81:X87 X48:X54 T70:T76 T92:T98 T103:T109 X103:X109 T81:T87 X125:X131 X158:X164 X70:X76 X136:X142 T125:T131 T169:T175 X169:X175 T180:T186 X147:X153" xr:uid="{00000000-0002-0000-01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D179 H179 L179 P179 T179 X179 D190 H190 L190 P190 T190 X190" xr:uid="{B9D32D12-DEEC-4975-A561-95A1D934D4B9}">
      <formula1>"○"</formula1>
    </dataValidation>
  </dataValidations>
  <pageMargins left="0.82677165354330717" right="0.23622047244094491" top="0.74803149606299213" bottom="0.74803149606299213" header="0.31496062992125984" footer="0.31496062992125984"/>
  <pageSetup paperSize="8" scale="8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0C297A-14F6-4D34-8A08-5B7F3B03ADBF}">
  <sheetPr>
    <tabColor rgb="FFCCFFFF"/>
  </sheetPr>
  <dimension ref="A1:FX242"/>
  <sheetViews>
    <sheetView zoomScale="80" zoomScaleNormal="80" zoomScaleSheetLayoutView="100" workbookViewId="0">
      <pane xSplit="1" ySplit="1" topLeftCell="B189" activePane="bottomRight" state="frozen"/>
      <selection activeCell="D4" sqref="D4"/>
      <selection pane="topRight" activeCell="D4" sqref="D4"/>
      <selection pane="bottomLeft" activeCell="D4" sqref="D4"/>
      <selection pane="bottomRight" activeCell="T194" sqref="T194"/>
    </sheetView>
  </sheetViews>
  <sheetFormatPr defaultRowHeight="13.2" x14ac:dyDescent="0.2"/>
  <cols>
    <col min="1" max="1" width="6.88671875" customWidth="1"/>
    <col min="2" max="4" width="5" customWidth="1"/>
    <col min="5" max="5" width="15.6640625" customWidth="1"/>
    <col min="6" max="8" width="5" customWidth="1"/>
    <col min="9" max="9" width="15.6640625" customWidth="1"/>
    <col min="10" max="12" width="5" customWidth="1"/>
    <col min="13" max="13" width="15.6640625" customWidth="1"/>
    <col min="14" max="16" width="5" customWidth="1"/>
    <col min="17" max="17" width="15.6640625" customWidth="1"/>
    <col min="18" max="20" width="5" customWidth="1"/>
    <col min="21" max="21" width="16.109375" customWidth="1"/>
    <col min="22" max="22" width="5" customWidth="1"/>
    <col min="23" max="24" width="5" style="94" customWidth="1"/>
    <col min="25" max="25" width="15.77734375" style="94" customWidth="1"/>
    <col min="26" max="28" width="5" style="94" customWidth="1"/>
    <col min="29" max="29" width="15.77734375" style="94" customWidth="1"/>
    <col min="30" max="172" width="8.77734375" style="94"/>
  </cols>
  <sheetData>
    <row r="1" spans="1:180" ht="14.25" customHeight="1" thickTop="1" x14ac:dyDescent="0.2">
      <c r="A1" s="85" t="s">
        <v>33</v>
      </c>
      <c r="B1" s="434" t="str">
        <f>'１学期（校内指導教員）'!B1:D1</f>
        <v>山梨　太郎</v>
      </c>
      <c r="C1" s="435"/>
      <c r="D1" s="436"/>
      <c r="E1" s="19" t="str">
        <f>'１学期（校内指導教員）'!E1</f>
        <v>月曜日</v>
      </c>
      <c r="F1" s="437" t="str">
        <f>'１学期（校内指導教員）'!F1:H1</f>
        <v>甲州　花子</v>
      </c>
      <c r="G1" s="438"/>
      <c r="H1" s="439"/>
      <c r="I1" s="32" t="s">
        <v>111</v>
      </c>
      <c r="J1" s="440" t="str">
        <f>'１学期（校内指導教員）'!J1:L1</f>
        <v>笛吹　次郎</v>
      </c>
      <c r="K1" s="441"/>
      <c r="L1" s="442"/>
      <c r="M1" s="273" t="s">
        <v>111</v>
      </c>
      <c r="N1" s="443" t="str">
        <f>'１学期（校内指導教員）'!N1:P1</f>
        <v>吉田　三郎</v>
      </c>
      <c r="O1" s="444"/>
      <c r="P1" s="445"/>
      <c r="Q1" s="34" t="s">
        <v>111</v>
      </c>
      <c r="R1" s="449" t="str">
        <f>'１学期（校内指導教員）'!R1:T1</f>
        <v>富士　さくら</v>
      </c>
      <c r="S1" s="450"/>
      <c r="T1" s="451"/>
      <c r="U1" s="275" t="s">
        <v>111</v>
      </c>
      <c r="V1" s="452" t="str">
        <f>'１学期（校内指導教員）'!V1:X1</f>
        <v>大月　四郎</v>
      </c>
      <c r="W1" s="453"/>
      <c r="X1" s="454"/>
      <c r="Y1" s="285" t="s">
        <v>111</v>
      </c>
      <c r="Z1" s="478"/>
      <c r="AA1" s="479"/>
      <c r="AB1" s="480"/>
      <c r="AC1" s="3" t="s">
        <v>7</v>
      </c>
      <c r="AD1" s="85"/>
      <c r="FQ1" s="94"/>
      <c r="FR1" s="94"/>
      <c r="FS1" s="94"/>
      <c r="FT1" s="94"/>
      <c r="FU1" s="94"/>
      <c r="FV1" s="94"/>
      <c r="FW1" s="94"/>
      <c r="FX1" s="94"/>
    </row>
    <row r="2" spans="1:180" ht="14.25" customHeight="1" x14ac:dyDescent="0.2">
      <c r="A2" s="86"/>
      <c r="B2" s="455" t="str">
        <f>'１学期（校内指導教員）'!B2:D2</f>
        <v>山梨中</v>
      </c>
      <c r="C2" s="456"/>
      <c r="D2" s="457"/>
      <c r="E2" s="18" t="s">
        <v>112</v>
      </c>
      <c r="F2" s="458" t="str">
        <f>'１学期（校内指導教員）'!F2:H2</f>
        <v>山梨中</v>
      </c>
      <c r="G2" s="459"/>
      <c r="H2" s="460"/>
      <c r="I2" s="29" t="s">
        <v>112</v>
      </c>
      <c r="J2" s="461" t="str">
        <f>'１学期（校内指導教員）'!J2:L2</f>
        <v>笛吹中</v>
      </c>
      <c r="K2" s="462"/>
      <c r="L2" s="463"/>
      <c r="M2" s="274" t="s">
        <v>112</v>
      </c>
      <c r="N2" s="464" t="str">
        <f>'１学期（校内指導教員）'!N2:P2</f>
        <v>笛吹中</v>
      </c>
      <c r="O2" s="465"/>
      <c r="P2" s="466"/>
      <c r="Q2" s="33" t="s">
        <v>112</v>
      </c>
      <c r="R2" s="470" t="str">
        <f>'１学期（校内指導教員）'!R2:T2</f>
        <v>富士中</v>
      </c>
      <c r="S2" s="471"/>
      <c r="T2" s="472"/>
      <c r="U2" s="276" t="s">
        <v>112</v>
      </c>
      <c r="V2" s="473" t="str">
        <f>'１学期（校内指導教員）'!V2:X2</f>
        <v>大月中</v>
      </c>
      <c r="W2" s="474"/>
      <c r="X2" s="475"/>
      <c r="Y2" s="286" t="s">
        <v>112</v>
      </c>
      <c r="Z2" s="467" t="str">
        <f>'１学期（校内指導教員）'!Z2:AB2</f>
        <v>○○学校</v>
      </c>
      <c r="AA2" s="468"/>
      <c r="AB2" s="469"/>
      <c r="AC2" s="4">
        <v>45163</v>
      </c>
      <c r="AD2" s="86"/>
      <c r="FQ2" s="94"/>
      <c r="FR2" s="94"/>
      <c r="FS2" s="94"/>
      <c r="FT2" s="94"/>
      <c r="FU2" s="94"/>
      <c r="FV2" s="94"/>
      <c r="FW2" s="94"/>
      <c r="FX2" s="94"/>
    </row>
    <row r="3" spans="1:180" ht="14.25" customHeight="1" x14ac:dyDescent="0.2">
      <c r="A3" s="91" t="s">
        <v>10</v>
      </c>
      <c r="B3" s="5" t="s">
        <v>0</v>
      </c>
      <c r="C3" s="1" t="s">
        <v>1</v>
      </c>
      <c r="D3" s="191"/>
      <c r="E3" s="6" t="s">
        <v>2</v>
      </c>
      <c r="F3" s="25" t="s">
        <v>0</v>
      </c>
      <c r="G3" s="1" t="s">
        <v>1</v>
      </c>
      <c r="H3" s="191"/>
      <c r="I3" s="2" t="s">
        <v>2</v>
      </c>
      <c r="J3" s="5" t="s">
        <v>0</v>
      </c>
      <c r="K3" s="1" t="s">
        <v>1</v>
      </c>
      <c r="L3" s="191"/>
      <c r="M3" s="6" t="s">
        <v>2</v>
      </c>
      <c r="N3" s="25" t="s">
        <v>0</v>
      </c>
      <c r="O3" s="1" t="s">
        <v>1</v>
      </c>
      <c r="P3" s="191"/>
      <c r="Q3" s="2" t="s">
        <v>2</v>
      </c>
      <c r="R3" s="5" t="s">
        <v>0</v>
      </c>
      <c r="S3" s="1" t="s">
        <v>1</v>
      </c>
      <c r="T3" s="258"/>
      <c r="U3" s="2"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7"/>
      <c r="F4" s="25"/>
      <c r="G4" s="1"/>
      <c r="H4" s="2"/>
      <c r="I4" s="30"/>
      <c r="J4" s="5"/>
      <c r="K4" s="1"/>
      <c r="L4" s="2"/>
      <c r="M4" s="7"/>
      <c r="N4" s="25"/>
      <c r="O4" s="1"/>
      <c r="P4" s="2"/>
      <c r="Q4" s="30"/>
      <c r="R4" s="5"/>
      <c r="S4" s="1"/>
      <c r="T4" s="1"/>
      <c r="U4" s="30"/>
      <c r="V4" s="5"/>
      <c r="W4" s="1"/>
      <c r="X4" s="2"/>
      <c r="Y4" s="7"/>
      <c r="Z4" s="5"/>
      <c r="AA4" s="1"/>
      <c r="AB4" s="2"/>
      <c r="AC4" s="6"/>
      <c r="AD4" s="91">
        <v>1</v>
      </c>
      <c r="FQ4" s="94"/>
      <c r="FR4" s="94"/>
      <c r="FS4" s="94"/>
      <c r="FT4" s="94"/>
      <c r="FU4" s="94"/>
      <c r="FV4" s="94"/>
      <c r="FW4" s="94"/>
      <c r="FX4" s="94"/>
    </row>
    <row r="5" spans="1:180" s="15" customFormat="1" ht="30" customHeight="1" x14ac:dyDescent="0.2">
      <c r="A5" s="92">
        <v>2</v>
      </c>
      <c r="B5" s="11"/>
      <c r="C5" s="12"/>
      <c r="D5" s="10"/>
      <c r="E5" s="14"/>
      <c r="F5" s="26"/>
      <c r="G5" s="12"/>
      <c r="H5" s="10"/>
      <c r="I5" s="31"/>
      <c r="J5" s="11"/>
      <c r="K5" s="12"/>
      <c r="L5" s="10"/>
      <c r="M5" s="14"/>
      <c r="N5" s="26"/>
      <c r="O5" s="12"/>
      <c r="P5" s="10"/>
      <c r="Q5" s="31"/>
      <c r="R5" s="11"/>
      <c r="S5" s="12"/>
      <c r="T5" s="12"/>
      <c r="U5" s="31"/>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25"/>
      <c r="G6" s="1"/>
      <c r="H6" s="2"/>
      <c r="I6" s="7"/>
      <c r="J6" s="5"/>
      <c r="K6" s="1"/>
      <c r="L6" s="2"/>
      <c r="M6" s="7"/>
      <c r="N6" s="25"/>
      <c r="O6" s="1"/>
      <c r="P6" s="2"/>
      <c r="Q6" s="30"/>
      <c r="R6" s="5"/>
      <c r="S6" s="1"/>
      <c r="T6" s="1"/>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26"/>
      <c r="G7" s="12"/>
      <c r="H7" s="10"/>
      <c r="I7" s="31"/>
      <c r="J7" s="11"/>
      <c r="K7" s="12"/>
      <c r="L7" s="10"/>
      <c r="M7" s="14"/>
      <c r="N7" s="26"/>
      <c r="O7" s="12"/>
      <c r="P7" s="10"/>
      <c r="Q7" s="31"/>
      <c r="R7" s="11"/>
      <c r="S7" s="12"/>
      <c r="T7" s="12"/>
      <c r="U7" s="31"/>
      <c r="V7" s="11"/>
      <c r="W7" s="12"/>
      <c r="X7" s="10"/>
      <c r="Y7" s="14"/>
      <c r="Z7" s="11"/>
      <c r="AA7" s="12"/>
      <c r="AB7" s="10"/>
      <c r="AC7" s="13"/>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25"/>
      <c r="G8" s="1"/>
      <c r="H8" s="2"/>
      <c r="I8" s="150"/>
      <c r="J8" s="5"/>
      <c r="K8" s="1"/>
      <c r="L8" s="2"/>
      <c r="M8" s="7"/>
      <c r="N8" s="25"/>
      <c r="O8" s="1"/>
      <c r="P8" s="2"/>
      <c r="Q8" s="157"/>
      <c r="R8" s="5"/>
      <c r="S8" s="1"/>
      <c r="T8" s="1"/>
      <c r="U8" s="150"/>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26"/>
      <c r="G9" s="12"/>
      <c r="H9" s="10"/>
      <c r="I9" s="31"/>
      <c r="J9" s="11"/>
      <c r="K9" s="12"/>
      <c r="L9" s="10"/>
      <c r="M9" s="14"/>
      <c r="N9" s="26"/>
      <c r="O9" s="12"/>
      <c r="P9" s="10"/>
      <c r="Q9" s="31"/>
      <c r="R9" s="11"/>
      <c r="S9" s="12"/>
      <c r="T9" s="12"/>
      <c r="U9" s="31"/>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35"/>
      <c r="C10" s="36"/>
      <c r="D10" s="41"/>
      <c r="E10" s="37"/>
      <c r="F10" s="38"/>
      <c r="G10" s="36"/>
      <c r="H10" s="41"/>
      <c r="I10" s="37"/>
      <c r="J10" s="35"/>
      <c r="K10" s="36"/>
      <c r="L10" s="41"/>
      <c r="M10" s="37"/>
      <c r="N10" s="38"/>
      <c r="O10" s="36"/>
      <c r="P10" s="41"/>
      <c r="Q10" s="39"/>
      <c r="R10" s="35"/>
      <c r="S10" s="36"/>
      <c r="T10" s="36"/>
      <c r="U10" s="37"/>
      <c r="V10" s="35"/>
      <c r="W10" s="36"/>
      <c r="X10" s="41"/>
      <c r="Y10" s="37"/>
      <c r="Z10" s="35"/>
      <c r="AA10" s="36"/>
      <c r="AB10" s="41"/>
      <c r="AC10" s="40"/>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43"/>
      <c r="U11" s="51"/>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32</v>
      </c>
      <c r="B12" s="16" t="str">
        <f>$B$1</f>
        <v>山梨　太郎</v>
      </c>
      <c r="C12" s="17"/>
      <c r="D12" s="17"/>
      <c r="E12" s="45" t="str">
        <f>E1</f>
        <v>月曜日</v>
      </c>
      <c r="F12" s="46" t="str">
        <f>F1</f>
        <v>甲州　花子</v>
      </c>
      <c r="G12" s="46"/>
      <c r="H12" s="46"/>
      <c r="I12" s="47" t="str">
        <f>I1</f>
        <v>〇曜日</v>
      </c>
      <c r="J12" s="277" t="str">
        <f>J1</f>
        <v>笛吹　次郎</v>
      </c>
      <c r="K12" s="278"/>
      <c r="L12" s="278"/>
      <c r="M12" s="279" t="str">
        <f>M1</f>
        <v>〇曜日</v>
      </c>
      <c r="N12" s="49" t="str">
        <f>N1</f>
        <v>吉田　三郎</v>
      </c>
      <c r="O12" s="49"/>
      <c r="P12" s="49"/>
      <c r="Q12" s="50" t="str">
        <f>Q1</f>
        <v>〇曜日</v>
      </c>
      <c r="R12" s="332" t="str">
        <f>R1</f>
        <v>富士　さくら</v>
      </c>
      <c r="S12" s="280"/>
      <c r="T12" s="333"/>
      <c r="U12" s="281" t="str">
        <f>U1</f>
        <v>〇曜日</v>
      </c>
      <c r="V12" s="282" t="str">
        <f>V1</f>
        <v>大月　四郎</v>
      </c>
      <c r="W12" s="283"/>
      <c r="X12" s="283"/>
      <c r="Y12" s="284" t="str">
        <f>Y1</f>
        <v>〇曜日</v>
      </c>
      <c r="Z12" s="48"/>
      <c r="AA12"/>
      <c r="AB12"/>
      <c r="AC12" s="28" t="s">
        <v>7</v>
      </c>
      <c r="AD12" s="86"/>
      <c r="FQ12" s="94"/>
      <c r="FR12" s="94"/>
      <c r="FS12" s="94"/>
      <c r="FT12" s="94"/>
      <c r="FU12" s="94"/>
      <c r="FV12" s="94"/>
      <c r="FW12" s="94"/>
      <c r="FX12" s="94"/>
    </row>
    <row r="13" spans="1:180" ht="14.25" customHeight="1" x14ac:dyDescent="0.2">
      <c r="A13" s="86"/>
      <c r="B13" s="21" t="str">
        <f>B2</f>
        <v>山梨中</v>
      </c>
      <c r="C13" s="22"/>
      <c r="D13" s="22"/>
      <c r="E13" s="4" t="e">
        <f>E2+7</f>
        <v>#VALUE!</v>
      </c>
      <c r="F13" s="23" t="str">
        <f>F2</f>
        <v>山梨中</v>
      </c>
      <c r="G13" s="23"/>
      <c r="H13" s="23"/>
      <c r="I13" s="4" t="e">
        <f>I2+7</f>
        <v>#VALUE!</v>
      </c>
      <c r="J13" s="24" t="str">
        <f>J2</f>
        <v>笛吹中</v>
      </c>
      <c r="K13" s="23"/>
      <c r="L13" s="23"/>
      <c r="M13" s="4" t="e">
        <f>M2+7</f>
        <v>#VALUE!</v>
      </c>
      <c r="N13" s="23" t="str">
        <f>N2</f>
        <v>笛吹中</v>
      </c>
      <c r="O13" s="23"/>
      <c r="P13" s="23"/>
      <c r="Q13" s="165" t="e">
        <f>Q2+7</f>
        <v>#VALUE!</v>
      </c>
      <c r="R13" s="256" t="str">
        <f>R2</f>
        <v>富士中</v>
      </c>
      <c r="S13" s="23"/>
      <c r="T13" s="257"/>
      <c r="U13" s="4" t="e">
        <f>U2+7</f>
        <v>#VALUE!</v>
      </c>
      <c r="V13" s="24" t="str">
        <f>V2</f>
        <v>大月中</v>
      </c>
      <c r="W13" s="23"/>
      <c r="X13" s="23"/>
      <c r="Y13" s="4" t="e">
        <f>Y2+7</f>
        <v>#VALUE!</v>
      </c>
      <c r="Z13" s="24" t="str">
        <f>Z2</f>
        <v>○○学校</v>
      </c>
      <c r="AA13" s="23"/>
      <c r="AB13" s="23"/>
      <c r="AC13" s="4">
        <f>AC2+7</f>
        <v>45170</v>
      </c>
      <c r="AD13" s="86"/>
      <c r="FQ13" s="94"/>
      <c r="FR13" s="94"/>
      <c r="FS13" s="94"/>
      <c r="FT13" s="94"/>
      <c r="FU13" s="94"/>
      <c r="FV13" s="94"/>
      <c r="FW13" s="94"/>
      <c r="FX13" s="94"/>
    </row>
    <row r="14" spans="1:180" x14ac:dyDescent="0.2">
      <c r="A14" s="91" t="s">
        <v>10</v>
      </c>
      <c r="B14" s="5" t="s">
        <v>0</v>
      </c>
      <c r="C14" s="1" t="s">
        <v>1</v>
      </c>
      <c r="D14" s="191" t="s">
        <v>49</v>
      </c>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357" t="s">
        <v>49</v>
      </c>
      <c r="U14" s="2"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7"/>
      <c r="F15" s="25"/>
      <c r="G15" s="1"/>
      <c r="H15" s="2"/>
      <c r="I15" s="30"/>
      <c r="J15" s="5"/>
      <c r="K15" s="1"/>
      <c r="L15" s="2"/>
      <c r="M15" s="7"/>
      <c r="N15" s="25"/>
      <c r="O15" s="1"/>
      <c r="P15" s="2"/>
      <c r="Q15" s="30"/>
      <c r="R15" s="5"/>
      <c r="S15" s="1"/>
      <c r="T15" s="1"/>
      <c r="U15" s="30"/>
      <c r="V15" s="5"/>
      <c r="W15" s="1"/>
      <c r="X15" s="2"/>
      <c r="Y15" s="7"/>
      <c r="Z15" s="5"/>
      <c r="AA15" s="1"/>
      <c r="AB15" s="2"/>
      <c r="AC15" s="7"/>
      <c r="AD15" s="91">
        <v>1</v>
      </c>
      <c r="FQ15" s="94"/>
      <c r="FR15" s="94"/>
      <c r="FS15" s="94"/>
      <c r="FT15" s="94"/>
      <c r="FU15" s="94"/>
      <c r="FV15" s="94"/>
      <c r="FW15" s="94"/>
      <c r="FX15" s="94"/>
    </row>
    <row r="16" spans="1:180" s="15" customFormat="1" ht="30" customHeight="1" x14ac:dyDescent="0.2">
      <c r="A16" s="92">
        <v>2</v>
      </c>
      <c r="B16" s="11"/>
      <c r="C16" s="12"/>
      <c r="D16" s="10"/>
      <c r="E16" s="14"/>
      <c r="F16" s="26"/>
      <c r="G16" s="12"/>
      <c r="H16" s="10"/>
      <c r="I16" s="31"/>
      <c r="J16" s="11"/>
      <c r="K16" s="12"/>
      <c r="L16" s="10"/>
      <c r="M16" s="14"/>
      <c r="N16" s="26"/>
      <c r="O16" s="12"/>
      <c r="P16" s="10"/>
      <c r="Q16" s="31"/>
      <c r="R16" s="11"/>
      <c r="S16" s="12"/>
      <c r="T16" s="12"/>
      <c r="U16" s="31"/>
      <c r="V16" s="11"/>
      <c r="W16" s="12"/>
      <c r="X16" s="10"/>
      <c r="Y16" s="14"/>
      <c r="Z16" s="11"/>
      <c r="AA16" s="12"/>
      <c r="AB16" s="10"/>
      <c r="AC16" s="14"/>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1"/>
      <c r="U17" s="7"/>
      <c r="V17" s="5"/>
      <c r="W17" s="1"/>
      <c r="X17" s="2"/>
      <c r="Y17" s="7"/>
      <c r="Z17" s="5"/>
      <c r="AA17" s="1"/>
      <c r="AB17" s="2"/>
      <c r="AC17" s="6"/>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151"/>
      <c r="J18" s="11"/>
      <c r="K18" s="12"/>
      <c r="L18" s="10"/>
      <c r="M18" s="14"/>
      <c r="N18" s="26"/>
      <c r="O18" s="12"/>
      <c r="P18" s="10"/>
      <c r="Q18" s="254"/>
      <c r="R18" s="11"/>
      <c r="S18" s="12"/>
      <c r="T18" s="12"/>
      <c r="U18" s="151"/>
      <c r="V18" s="11"/>
      <c r="W18" s="12"/>
      <c r="X18" s="10"/>
      <c r="Y18" s="14"/>
      <c r="Z18" s="11"/>
      <c r="AA18" s="10"/>
      <c r="AB18" s="10"/>
      <c r="AC18" s="14"/>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158"/>
      <c r="F19" s="25"/>
      <c r="G19" s="1"/>
      <c r="H19" s="2"/>
      <c r="I19" s="148"/>
      <c r="J19" s="5"/>
      <c r="K19" s="1"/>
      <c r="L19" s="2"/>
      <c r="M19" s="7"/>
      <c r="N19" s="152"/>
      <c r="O19" s="153"/>
      <c r="P19" s="154"/>
      <c r="Q19" s="155"/>
      <c r="R19" s="5"/>
      <c r="S19" s="1"/>
      <c r="T19" s="1"/>
      <c r="U19" s="148"/>
      <c r="V19" s="5"/>
      <c r="W19" s="1"/>
      <c r="X19" s="2"/>
      <c r="Y19" s="7"/>
      <c r="Z19" s="5"/>
      <c r="AA19" s="1"/>
      <c r="AB19" s="2"/>
      <c r="AC19" s="6"/>
      <c r="AD19" s="91">
        <v>5</v>
      </c>
      <c r="FQ19" s="94"/>
      <c r="FR19" s="94"/>
      <c r="FS19" s="94"/>
      <c r="FT19" s="94"/>
      <c r="FU19" s="94"/>
      <c r="FV19" s="94"/>
      <c r="FW19" s="94"/>
      <c r="FX19" s="94"/>
    </row>
    <row r="20" spans="1:180" s="15" customFormat="1" ht="30" customHeight="1" x14ac:dyDescent="0.2">
      <c r="A20" s="92">
        <v>6</v>
      </c>
      <c r="B20" s="11"/>
      <c r="C20" s="12"/>
      <c r="D20" s="10"/>
      <c r="E20" s="14"/>
      <c r="F20" s="26"/>
      <c r="G20" s="12"/>
      <c r="H20" s="10"/>
      <c r="I20" s="31"/>
      <c r="J20" s="11"/>
      <c r="K20" s="12"/>
      <c r="L20" s="10"/>
      <c r="M20" s="14"/>
      <c r="N20" s="26"/>
      <c r="O20" s="12"/>
      <c r="P20" s="10"/>
      <c r="Q20" s="31"/>
      <c r="R20" s="11"/>
      <c r="S20" s="12"/>
      <c r="T20" s="12"/>
      <c r="U20" s="31"/>
      <c r="V20" s="11"/>
      <c r="W20" s="12"/>
      <c r="X20" s="10"/>
      <c r="Y20" s="14"/>
      <c r="Z20" s="11"/>
      <c r="AA20" s="12"/>
      <c r="AB20" s="10"/>
      <c r="AC20" s="14"/>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36"/>
      <c r="U21" s="37"/>
      <c r="V21" s="35"/>
      <c r="W21" s="36"/>
      <c r="X21" s="41"/>
      <c r="Y21" s="37"/>
      <c r="Z21" s="35"/>
      <c r="AA21" s="36"/>
      <c r="AB21" s="41"/>
      <c r="AC21" s="40"/>
      <c r="AD21" s="91" t="s">
        <v>8</v>
      </c>
      <c r="FQ21" s="94"/>
      <c r="FR21" s="94"/>
      <c r="FS21" s="94"/>
      <c r="FT21" s="94"/>
      <c r="FU21" s="94"/>
      <c r="FV21" s="94"/>
      <c r="FW21" s="94"/>
      <c r="FX21" s="94"/>
    </row>
    <row r="22" spans="1:180" ht="14.25" customHeight="1" thickTop="1" thickBot="1" x14ac:dyDescent="0.25">
      <c r="A22" s="86" t="s">
        <v>9</v>
      </c>
      <c r="B22" s="27">
        <f>SUM(B15:B21)</f>
        <v>0</v>
      </c>
      <c r="C22" s="8">
        <f>SUM(C15:C21)</f>
        <v>0</v>
      </c>
      <c r="D22" s="20"/>
      <c r="E22" s="28"/>
      <c r="F22" s="9">
        <f>SUM(F15:F21)</f>
        <v>0</v>
      </c>
      <c r="G22" s="8">
        <f>SUM(G15:G21)</f>
        <v>0</v>
      </c>
      <c r="H22" s="20"/>
      <c r="I22" s="20"/>
      <c r="J22" s="27">
        <f>SUM(J15:J21)</f>
        <v>0</v>
      </c>
      <c r="K22" s="8">
        <f>SUM(K15:K21)</f>
        <v>0</v>
      </c>
      <c r="L22" s="20"/>
      <c r="M22" s="28"/>
      <c r="N22" s="9">
        <f>SUM(N15:N21)</f>
        <v>0</v>
      </c>
      <c r="O22" s="8">
        <f>SUM(O15:O21)</f>
        <v>0</v>
      </c>
      <c r="P22" s="20"/>
      <c r="Q22" s="20"/>
      <c r="R22" s="27">
        <f>SUM(R15:R21)</f>
        <v>0</v>
      </c>
      <c r="S22" s="8">
        <f>SUM(S15:S21)</f>
        <v>0</v>
      </c>
      <c r="T22" s="8"/>
      <c r="U22" s="20"/>
      <c r="V22" s="27">
        <f>SUM(V15:V21)</f>
        <v>0</v>
      </c>
      <c r="W22" s="8">
        <f>SUM(W15:W21)</f>
        <v>0</v>
      </c>
      <c r="X22" s="20"/>
      <c r="Y22" s="28"/>
      <c r="Z22" s="27">
        <f>SUM(Z15:Z21)</f>
        <v>0</v>
      </c>
      <c r="AA22" s="8">
        <f>SUM(AA15:AA21)</f>
        <v>0</v>
      </c>
      <c r="AB22" s="20"/>
      <c r="AC22" s="28"/>
      <c r="AD22" s="86" t="s">
        <v>9</v>
      </c>
      <c r="FQ22" s="94"/>
      <c r="FR22" s="94"/>
      <c r="FS22" s="94"/>
      <c r="FT22" s="94"/>
      <c r="FU22" s="94"/>
      <c r="FV22" s="94"/>
      <c r="FW22" s="94"/>
      <c r="FX22" s="94"/>
    </row>
    <row r="23" spans="1:180" ht="14.25" customHeight="1" thickTop="1" x14ac:dyDescent="0.2">
      <c r="A23" s="85" t="s">
        <v>34</v>
      </c>
      <c r="B23" s="126" t="str">
        <f>$B$1</f>
        <v>山梨　太郎</v>
      </c>
      <c r="C23" s="127"/>
      <c r="D23" s="127"/>
      <c r="E23" s="19" t="str">
        <f>E12</f>
        <v>月曜日</v>
      </c>
      <c r="F23" s="53" t="str">
        <f>F12</f>
        <v>甲州　花子</v>
      </c>
      <c r="G23" s="53"/>
      <c r="H23" s="53"/>
      <c r="I23" s="32" t="str">
        <f>I12</f>
        <v>〇曜日</v>
      </c>
      <c r="J23" s="287" t="str">
        <f>J12</f>
        <v>笛吹　次郎</v>
      </c>
      <c r="K23" s="288"/>
      <c r="L23" s="288"/>
      <c r="M23" s="273" t="str">
        <f>M12</f>
        <v>〇曜日</v>
      </c>
      <c r="N23" s="128" t="str">
        <f>N12</f>
        <v>吉田　三郎</v>
      </c>
      <c r="O23" s="128"/>
      <c r="P23" s="128"/>
      <c r="Q23" s="34" t="str">
        <f>Q12</f>
        <v>〇曜日</v>
      </c>
      <c r="R23" s="292" t="str">
        <f>R12</f>
        <v>富士　さくら</v>
      </c>
      <c r="S23" s="289"/>
      <c r="T23" s="334"/>
      <c r="U23" s="275" t="str">
        <f>U12</f>
        <v>〇曜日</v>
      </c>
      <c r="V23" s="290" t="str">
        <f>V12</f>
        <v>大月　四郎</v>
      </c>
      <c r="W23" s="291"/>
      <c r="X23" s="291"/>
      <c r="Y23" s="285" t="str">
        <f>Y12</f>
        <v>〇曜日</v>
      </c>
      <c r="Z23" s="160"/>
      <c r="AA23" s="161"/>
      <c r="AB23" s="161"/>
      <c r="AC23" s="162" t="s">
        <v>7</v>
      </c>
      <c r="AD23" s="85"/>
      <c r="FQ23" s="94"/>
      <c r="FR23" s="94"/>
      <c r="FS23" s="94"/>
      <c r="FT23" s="94"/>
      <c r="FU23" s="94"/>
      <c r="FV23" s="94"/>
      <c r="FW23" s="94"/>
      <c r="FX23" s="94"/>
    </row>
    <row r="24" spans="1:180" ht="14.25" customHeight="1" x14ac:dyDescent="0.2">
      <c r="A24" s="86"/>
      <c r="B24" s="21" t="str">
        <f>B13</f>
        <v>山梨中</v>
      </c>
      <c r="C24" s="22"/>
      <c r="D24" s="22"/>
      <c r="E24" s="4" t="e">
        <f>E13+7</f>
        <v>#VALUE!</v>
      </c>
      <c r="F24" s="23" t="str">
        <f>F13</f>
        <v>山梨中</v>
      </c>
      <c r="G24" s="23"/>
      <c r="H24" s="23"/>
      <c r="I24" s="4" t="e">
        <f>I13+7</f>
        <v>#VALUE!</v>
      </c>
      <c r="J24" s="24" t="str">
        <f>J13</f>
        <v>笛吹中</v>
      </c>
      <c r="K24" s="23"/>
      <c r="L24" s="23"/>
      <c r="M24" s="4" t="e">
        <f>M13+7</f>
        <v>#VALUE!</v>
      </c>
      <c r="N24" s="23" t="str">
        <f>N13</f>
        <v>笛吹中</v>
      </c>
      <c r="O24" s="23"/>
      <c r="P24" s="23"/>
      <c r="Q24" s="165" t="e">
        <f>Q13+7</f>
        <v>#VALUE!</v>
      </c>
      <c r="R24" s="256" t="str">
        <f>R13</f>
        <v>富士中</v>
      </c>
      <c r="S24" s="23"/>
      <c r="T24" s="257"/>
      <c r="U24" s="4" t="e">
        <f>U13+7</f>
        <v>#VALUE!</v>
      </c>
      <c r="V24" s="24" t="str">
        <f>V13</f>
        <v>大月中</v>
      </c>
      <c r="W24" s="23"/>
      <c r="X24" s="23"/>
      <c r="Y24" s="4" t="e">
        <f>Y13+7</f>
        <v>#VALUE!</v>
      </c>
      <c r="Z24" s="24" t="str">
        <f>Z2</f>
        <v>○○学校</v>
      </c>
      <c r="AA24" s="23"/>
      <c r="AB24" s="23"/>
      <c r="AC24" s="4">
        <f>AC13+7</f>
        <v>45177</v>
      </c>
      <c r="AD24" s="86"/>
      <c r="FQ24" s="94"/>
      <c r="FR24" s="94"/>
      <c r="FS24" s="94"/>
      <c r="FT24" s="94"/>
      <c r="FU24" s="94"/>
      <c r="FV24" s="94"/>
      <c r="FW24" s="94"/>
      <c r="FX24" s="94"/>
    </row>
    <row r="25" spans="1:180" ht="14.25" customHeight="1"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357" t="s">
        <v>49</v>
      </c>
      <c r="U25" s="2"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5"/>
      <c r="G26" s="1"/>
      <c r="H26" s="2"/>
      <c r="I26" s="7"/>
      <c r="J26" s="5"/>
      <c r="K26" s="1"/>
      <c r="L26" s="2"/>
      <c r="M26" s="7"/>
      <c r="N26" s="25"/>
      <c r="O26" s="1"/>
      <c r="P26" s="2"/>
      <c r="Q26" s="30"/>
      <c r="R26" s="5"/>
      <c r="S26" s="1"/>
      <c r="T26" s="1"/>
      <c r="U26" s="7"/>
      <c r="V26" s="5"/>
      <c r="W26" s="1"/>
      <c r="X26" s="2"/>
      <c r="Y26" s="7"/>
      <c r="Z26" s="5"/>
      <c r="AA26" s="1"/>
      <c r="AB26" s="1"/>
      <c r="AC26" s="7"/>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2"/>
      <c r="U27" s="31"/>
      <c r="V27" s="11"/>
      <c r="W27" s="12"/>
      <c r="X27" s="10"/>
      <c r="Y27" s="14"/>
      <c r="Z27" s="11"/>
      <c r="AA27" s="12"/>
      <c r="AB27" s="12"/>
      <c r="AC27" s="14"/>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1"/>
      <c r="U28" s="7"/>
      <c r="V28" s="5"/>
      <c r="W28" s="1"/>
      <c r="X28" s="2"/>
      <c r="Y28" s="7"/>
      <c r="Z28" s="5"/>
      <c r="AA28" s="1"/>
      <c r="AB28" s="1"/>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2"/>
      <c r="U29" s="31"/>
      <c r="V29" s="11"/>
      <c r="W29" s="12"/>
      <c r="X29" s="10"/>
      <c r="Y29" s="14"/>
      <c r="Z29" s="11"/>
      <c r="AA29" s="12"/>
      <c r="AB29" s="12"/>
      <c r="AC29" s="14"/>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7"/>
      <c r="J30" s="5"/>
      <c r="K30" s="1"/>
      <c r="L30" s="2"/>
      <c r="M30" s="7"/>
      <c r="N30" s="152"/>
      <c r="O30" s="153"/>
      <c r="P30" s="154"/>
      <c r="Q30" s="155"/>
      <c r="R30" s="5"/>
      <c r="S30" s="1"/>
      <c r="T30" s="1"/>
      <c r="U30" s="7"/>
      <c r="V30" s="5"/>
      <c r="W30" s="1"/>
      <c r="X30" s="2"/>
      <c r="Y30" s="7"/>
      <c r="Z30" s="5"/>
      <c r="AA30" s="1"/>
      <c r="AB30" s="1"/>
      <c r="AC30" s="7"/>
      <c r="AD30" s="91">
        <v>5</v>
      </c>
      <c r="FQ30" s="94"/>
      <c r="FR30" s="94"/>
      <c r="FS30" s="94"/>
      <c r="FT30" s="94"/>
      <c r="FU30" s="94"/>
      <c r="FV30" s="94"/>
      <c r="FW30" s="94"/>
      <c r="FX30" s="94"/>
    </row>
    <row r="31" spans="1:180" s="15" customFormat="1" ht="30" customHeight="1" x14ac:dyDescent="0.2">
      <c r="A31" s="92">
        <v>6</v>
      </c>
      <c r="B31" s="11"/>
      <c r="C31" s="12"/>
      <c r="D31" s="10"/>
      <c r="E31" s="13"/>
      <c r="F31" s="26"/>
      <c r="G31" s="12"/>
      <c r="H31" s="10"/>
      <c r="I31" s="31"/>
      <c r="J31" s="11"/>
      <c r="K31" s="12"/>
      <c r="L31" s="10"/>
      <c r="M31" s="13"/>
      <c r="N31" s="26"/>
      <c r="O31" s="12"/>
      <c r="P31" s="10"/>
      <c r="Q31" s="31"/>
      <c r="R31" s="11"/>
      <c r="S31" s="12"/>
      <c r="T31" s="12"/>
      <c r="U31" s="31"/>
      <c r="V31" s="11"/>
      <c r="W31" s="12"/>
      <c r="X31" s="10"/>
      <c r="Y31" s="13"/>
      <c r="Z31" s="11"/>
      <c r="AA31" s="12"/>
      <c r="AB31" s="12"/>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5"/>
      <c r="G32" s="36"/>
      <c r="H32" s="41"/>
      <c r="I32" s="37"/>
      <c r="J32" s="35"/>
      <c r="K32" s="36"/>
      <c r="L32" s="41"/>
      <c r="M32" s="37"/>
      <c r="N32" s="38"/>
      <c r="O32" s="36"/>
      <c r="P32" s="41"/>
      <c r="Q32" s="39"/>
      <c r="R32" s="35"/>
      <c r="S32" s="36"/>
      <c r="T32" s="36"/>
      <c r="U32" s="37"/>
      <c r="V32" s="35"/>
      <c r="W32" s="36"/>
      <c r="X32" s="41"/>
      <c r="Y32" s="37"/>
      <c r="Z32" s="35"/>
      <c r="AA32" s="36"/>
      <c r="AB32" s="36"/>
      <c r="AC32" s="37"/>
      <c r="AD32" s="91" t="s">
        <v>8</v>
      </c>
      <c r="FQ32" s="94"/>
      <c r="FR32" s="94"/>
      <c r="FS32" s="94"/>
      <c r="FT32" s="94"/>
      <c r="FU32" s="94"/>
      <c r="FV32" s="94"/>
      <c r="FW32" s="94"/>
      <c r="FX32" s="94"/>
    </row>
    <row r="33" spans="1:180" ht="15" customHeight="1" thickTop="1" thickBot="1" x14ac:dyDescent="0.25">
      <c r="A33" s="87" t="s">
        <v>9</v>
      </c>
      <c r="B33" s="42">
        <f>SUM(B26:B32)</f>
        <v>0</v>
      </c>
      <c r="C33" s="43">
        <f>SUM(C26:C32)</f>
        <v>0</v>
      </c>
      <c r="D33" s="51"/>
      <c r="E33" s="44"/>
      <c r="F33" s="52">
        <f>SUM(F26:F32)</f>
        <v>0</v>
      </c>
      <c r="G33" s="43">
        <f>SUM(G26:G32)</f>
        <v>0</v>
      </c>
      <c r="H33" s="51"/>
      <c r="I33" s="51"/>
      <c r="J33" s="42">
        <f>SUM(J26:J32)</f>
        <v>0</v>
      </c>
      <c r="K33" s="43">
        <f>SUM(K26:K32)</f>
        <v>0</v>
      </c>
      <c r="L33" s="51"/>
      <c r="M33" s="44"/>
      <c r="N33" s="52">
        <f>SUM(N26:N32)</f>
        <v>0</v>
      </c>
      <c r="O33" s="43">
        <f>SUM(O26:O32)</f>
        <v>0</v>
      </c>
      <c r="P33" s="51"/>
      <c r="Q33" s="51"/>
      <c r="R33" s="42">
        <f>SUM(R26:R32)</f>
        <v>0</v>
      </c>
      <c r="S33" s="43">
        <f>SUM(S26:S32)</f>
        <v>0</v>
      </c>
      <c r="T33" s="43"/>
      <c r="U33" s="51"/>
      <c r="V33" s="42">
        <f>SUM(V26:V32)</f>
        <v>0</v>
      </c>
      <c r="W33" s="43">
        <f>SUM(W26:W32)</f>
        <v>0</v>
      </c>
      <c r="X33" s="51"/>
      <c r="Y33" s="44"/>
      <c r="Z33" s="42">
        <f>SUM(Z26:Z32)</f>
        <v>0</v>
      </c>
      <c r="AA33" s="43">
        <f>SUM(AA26:AA32)</f>
        <v>0</v>
      </c>
      <c r="AB33" s="51"/>
      <c r="AC33" s="44"/>
      <c r="AD33" s="87" t="s">
        <v>9</v>
      </c>
      <c r="FQ33" s="94"/>
      <c r="FR33" s="94"/>
      <c r="FS33" s="94"/>
      <c r="FT33" s="94"/>
      <c r="FU33" s="94"/>
      <c r="FV33" s="94"/>
      <c r="FW33" s="94"/>
      <c r="FX33" s="94"/>
    </row>
    <row r="34" spans="1:180" ht="15" customHeight="1" thickTop="1" x14ac:dyDescent="0.2">
      <c r="A34" s="85" t="s">
        <v>35</v>
      </c>
      <c r="B34" s="16" t="str">
        <f>$B$1</f>
        <v>山梨　太郎</v>
      </c>
      <c r="C34" s="17"/>
      <c r="D34" s="17"/>
      <c r="E34" s="45" t="str">
        <f>E23</f>
        <v>月曜日</v>
      </c>
      <c r="F34" s="46" t="str">
        <f>F23</f>
        <v>甲州　花子</v>
      </c>
      <c r="G34" s="46"/>
      <c r="H34" s="46"/>
      <c r="I34" s="47" t="str">
        <f>I23</f>
        <v>〇曜日</v>
      </c>
      <c r="J34" s="277" t="str">
        <f>J23</f>
        <v>笛吹　次郎</v>
      </c>
      <c r="K34" s="278"/>
      <c r="L34" s="278"/>
      <c r="M34" s="279" t="str">
        <f>M23</f>
        <v>〇曜日</v>
      </c>
      <c r="N34" s="49" t="str">
        <f>N23</f>
        <v>吉田　三郎</v>
      </c>
      <c r="O34" s="49"/>
      <c r="P34" s="49"/>
      <c r="Q34" s="50" t="str">
        <f>Q23</f>
        <v>〇曜日</v>
      </c>
      <c r="R34" s="332" t="str">
        <f>R23</f>
        <v>富士　さくら</v>
      </c>
      <c r="S34" s="280"/>
      <c r="T34" s="333"/>
      <c r="U34" s="281" t="str">
        <f>U23</f>
        <v>〇曜日</v>
      </c>
      <c r="V34" s="282" t="str">
        <f>V23</f>
        <v>大月　四郎</v>
      </c>
      <c r="W34" s="283"/>
      <c r="X34" s="283"/>
      <c r="Y34" s="284" t="str">
        <f>Y23</f>
        <v>〇曜日</v>
      </c>
      <c r="Z34" s="48"/>
      <c r="AA34"/>
      <c r="AB34"/>
      <c r="AC34" s="28" t="s">
        <v>7</v>
      </c>
      <c r="AD34" s="86"/>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57"/>
      <c r="U35" s="4" t="e">
        <f>U24+7</f>
        <v>#VALUE!</v>
      </c>
      <c r="V35" s="24" t="str">
        <f>V24</f>
        <v>大月中</v>
      </c>
      <c r="W35" s="23"/>
      <c r="X35" s="23"/>
      <c r="Y35" s="4" t="e">
        <f>Y24+7</f>
        <v>#VALUE!</v>
      </c>
      <c r="Z35" s="24" t="str">
        <f>Z2</f>
        <v>○○学校</v>
      </c>
      <c r="AA35" s="23"/>
      <c r="AB35" s="23"/>
      <c r="AC35" s="4">
        <f>AC24+7</f>
        <v>45184</v>
      </c>
      <c r="AD35" s="86"/>
      <c r="FQ35" s="94"/>
      <c r="FR35" s="94"/>
      <c r="FS35" s="94"/>
      <c r="FT35" s="94"/>
      <c r="FU35" s="94"/>
      <c r="FV35" s="94"/>
      <c r="FW35" s="94"/>
      <c r="FX35" s="94"/>
    </row>
    <row r="36" spans="1:180" ht="1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357" t="s">
        <v>49</v>
      </c>
      <c r="U36" s="2"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1"/>
      <c r="U37" s="30"/>
      <c r="V37" s="5"/>
      <c r="W37" s="1"/>
      <c r="X37" s="2"/>
      <c r="Y37" s="7"/>
      <c r="Z37" s="5"/>
      <c r="AA37" s="1"/>
      <c r="AB37" s="1"/>
      <c r="AC37" s="7"/>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2"/>
      <c r="U38" s="31"/>
      <c r="V38" s="11"/>
      <c r="W38" s="12"/>
      <c r="X38" s="10"/>
      <c r="Y38" s="14"/>
      <c r="Z38" s="11"/>
      <c r="AA38" s="12"/>
      <c r="AB38" s="12"/>
      <c r="AC38" s="13"/>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1"/>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2"/>
      <c r="U40" s="31"/>
      <c r="V40" s="11"/>
      <c r="W40" s="12"/>
      <c r="X40" s="10"/>
      <c r="Y40" s="14"/>
      <c r="Z40" s="11"/>
      <c r="AA40" s="12"/>
      <c r="AB40" s="12"/>
      <c r="AC40" s="13"/>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0"/>
      <c r="J41" s="5"/>
      <c r="K41" s="1"/>
      <c r="L41" s="2"/>
      <c r="M41" s="7"/>
      <c r="N41" s="25"/>
      <c r="O41" s="1"/>
      <c r="P41" s="2"/>
      <c r="Q41" s="157"/>
      <c r="R41" s="5"/>
      <c r="S41" s="1"/>
      <c r="T41" s="1"/>
      <c r="U41" s="150"/>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3"/>
      <c r="F42" s="26"/>
      <c r="G42" s="12"/>
      <c r="H42" s="10"/>
      <c r="I42" s="31"/>
      <c r="J42" s="11"/>
      <c r="K42" s="12"/>
      <c r="L42" s="10"/>
      <c r="M42" s="14"/>
      <c r="N42" s="26"/>
      <c r="O42" s="12"/>
      <c r="P42" s="10"/>
      <c r="Q42" s="156"/>
      <c r="R42" s="11"/>
      <c r="S42" s="12"/>
      <c r="T42" s="12"/>
      <c r="U42" s="31"/>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36"/>
      <c r="U43" s="37"/>
      <c r="V43" s="35"/>
      <c r="W43" s="36"/>
      <c r="X43" s="41"/>
      <c r="Y43" s="37"/>
      <c r="Z43" s="35"/>
      <c r="AA43" s="36"/>
      <c r="AB43" s="36"/>
      <c r="AC43" s="40"/>
      <c r="AD43" s="91" t="s">
        <v>8</v>
      </c>
      <c r="FQ43" s="94"/>
      <c r="FR43" s="94"/>
      <c r="FS43" s="94"/>
      <c r="FT43" s="94"/>
      <c r="FU43" s="94"/>
      <c r="FV43" s="94"/>
      <c r="FW43" s="94"/>
      <c r="FX43" s="94"/>
    </row>
    <row r="44" spans="1:180" ht="13.5" customHeight="1" thickTop="1" thickBot="1" x14ac:dyDescent="0.25">
      <c r="A44" s="87" t="s">
        <v>9</v>
      </c>
      <c r="B44" s="42">
        <f>SUM(B37:B43)</f>
        <v>0</v>
      </c>
      <c r="C44" s="43">
        <f>SUM(C37:C43)</f>
        <v>0</v>
      </c>
      <c r="D44" s="51"/>
      <c r="E44" s="44" t="s">
        <v>54</v>
      </c>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43"/>
      <c r="U44" s="51"/>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4.25" customHeight="1" thickTop="1" x14ac:dyDescent="0.2">
      <c r="A45" s="85" t="s">
        <v>36</v>
      </c>
      <c r="B45" s="16" t="str">
        <f>$B$1</f>
        <v>山梨　太郎</v>
      </c>
      <c r="C45" s="17"/>
      <c r="D45" s="17"/>
      <c r="E45" s="45" t="str">
        <f>E34</f>
        <v>月曜日</v>
      </c>
      <c r="F45" s="46" t="str">
        <f>F34</f>
        <v>甲州　花子</v>
      </c>
      <c r="G45" s="46"/>
      <c r="H45" s="46"/>
      <c r="I45" s="47" t="str">
        <f>I34</f>
        <v>〇曜日</v>
      </c>
      <c r="J45" s="277" t="str">
        <f>J34</f>
        <v>笛吹　次郎</v>
      </c>
      <c r="K45" s="278"/>
      <c r="L45" s="278"/>
      <c r="M45" s="279" t="str">
        <f>M34</f>
        <v>〇曜日</v>
      </c>
      <c r="N45" s="49" t="str">
        <f>N34</f>
        <v>吉田　三郎</v>
      </c>
      <c r="O45" s="49"/>
      <c r="P45" s="49"/>
      <c r="Q45" s="50" t="str">
        <f>Q34</f>
        <v>〇曜日</v>
      </c>
      <c r="R45" s="332" t="str">
        <f>R34</f>
        <v>富士　さくら</v>
      </c>
      <c r="S45" s="280"/>
      <c r="T45" s="333"/>
      <c r="U45" s="281" t="str">
        <f>U34</f>
        <v>〇曜日</v>
      </c>
      <c r="V45" s="282" t="str">
        <f>V34</f>
        <v>大月　四郎</v>
      </c>
      <c r="W45" s="283"/>
      <c r="X45" s="283"/>
      <c r="Y45" s="284" t="str">
        <f>Y34</f>
        <v>〇曜日</v>
      </c>
      <c r="Z45" s="68"/>
      <c r="AA45" s="69"/>
      <c r="AB45" s="69"/>
      <c r="AC45" s="3" t="s">
        <v>7</v>
      </c>
      <c r="AD45" s="85"/>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57"/>
      <c r="U46" s="4" t="e">
        <f>U35+7</f>
        <v>#VALUE!</v>
      </c>
      <c r="V46" s="24" t="str">
        <f>V35</f>
        <v>大月中</v>
      </c>
      <c r="W46" s="23"/>
      <c r="X46" s="23"/>
      <c r="Y46" s="4" t="e">
        <f>Y35+7</f>
        <v>#VALUE!</v>
      </c>
      <c r="Z46" s="24" t="str">
        <f>Z2</f>
        <v>○○学校</v>
      </c>
      <c r="AA46" s="23"/>
      <c r="AB46" s="23"/>
      <c r="AC46" s="4">
        <f>AC35+7</f>
        <v>45191</v>
      </c>
      <c r="AD46" s="86"/>
      <c r="FQ46" s="94"/>
      <c r="FR46" s="94"/>
      <c r="FS46" s="94"/>
      <c r="FT46" s="94"/>
      <c r="FU46" s="94"/>
      <c r="FV46" s="94"/>
      <c r="FW46" s="94"/>
      <c r="FX46" s="94"/>
    </row>
    <row r="47" spans="1:180" ht="14.25" customHeight="1" x14ac:dyDescent="0.2">
      <c r="A47" s="91" t="s">
        <v>10</v>
      </c>
      <c r="B47" s="5" t="s">
        <v>0</v>
      </c>
      <c r="C47" s="1" t="s">
        <v>1</v>
      </c>
      <c r="D47" s="191"/>
      <c r="E47" s="6" t="s">
        <v>2</v>
      </c>
      <c r="F47" s="25" t="s">
        <v>0</v>
      </c>
      <c r="G47" s="1" t="s">
        <v>1</v>
      </c>
      <c r="H47" s="191"/>
      <c r="I47" s="2" t="s">
        <v>2</v>
      </c>
      <c r="J47" s="5" t="s">
        <v>0</v>
      </c>
      <c r="K47" s="1" t="s">
        <v>1</v>
      </c>
      <c r="L47" s="191"/>
      <c r="M47" s="6" t="s">
        <v>2</v>
      </c>
      <c r="N47" s="25" t="s">
        <v>0</v>
      </c>
      <c r="O47" s="1" t="s">
        <v>1</v>
      </c>
      <c r="P47" s="191"/>
      <c r="Q47" s="2" t="s">
        <v>2</v>
      </c>
      <c r="R47" s="5" t="s">
        <v>0</v>
      </c>
      <c r="S47" s="1" t="s">
        <v>1</v>
      </c>
      <c r="T47" s="258"/>
      <c r="U47" s="2" t="s">
        <v>2</v>
      </c>
      <c r="V47" s="5" t="s">
        <v>0</v>
      </c>
      <c r="W47" s="1" t="s">
        <v>1</v>
      </c>
      <c r="X47" s="191"/>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259"/>
      <c r="F48" s="5"/>
      <c r="G48" s="1"/>
      <c r="H48" s="2"/>
      <c r="I48" s="197"/>
      <c r="J48" s="5"/>
      <c r="K48" s="1"/>
      <c r="L48" s="2"/>
      <c r="M48" s="7"/>
      <c r="N48" s="5"/>
      <c r="O48" s="1"/>
      <c r="P48" s="2"/>
      <c r="Q48" s="255"/>
      <c r="R48" s="5"/>
      <c r="S48" s="1"/>
      <c r="T48" s="1"/>
      <c r="U48" s="19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4"/>
      <c r="F49" s="11"/>
      <c r="G49" s="12"/>
      <c r="H49" s="10"/>
      <c r="I49" s="14"/>
      <c r="J49" s="11"/>
      <c r="K49" s="12"/>
      <c r="L49" s="10"/>
      <c r="M49" s="14"/>
      <c r="N49" s="11"/>
      <c r="O49" s="12"/>
      <c r="P49" s="10"/>
      <c r="Q49" s="31"/>
      <c r="R49" s="11"/>
      <c r="S49" s="12"/>
      <c r="T49" s="12"/>
      <c r="U49" s="14"/>
      <c r="V49" s="11"/>
      <c r="W49" s="12"/>
      <c r="X49" s="10"/>
      <c r="Y49" s="14"/>
      <c r="Z49" s="11"/>
      <c r="AA49" s="12"/>
      <c r="AB49" s="10"/>
      <c r="AC49" s="14"/>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5"/>
      <c r="G50" s="1"/>
      <c r="H50" s="2"/>
      <c r="I50" s="7"/>
      <c r="J50" s="5"/>
      <c r="K50" s="1"/>
      <c r="L50" s="2"/>
      <c r="M50" s="7"/>
      <c r="N50" s="5"/>
      <c r="O50" s="1"/>
      <c r="P50" s="2"/>
      <c r="Q50" s="30"/>
      <c r="R50" s="5"/>
      <c r="S50" s="1"/>
      <c r="T50" s="1"/>
      <c r="U50" s="7"/>
      <c r="V50" s="5"/>
      <c r="W50" s="1"/>
      <c r="X50" s="2"/>
      <c r="Y50" s="7"/>
      <c r="Z50" s="5"/>
      <c r="AA50" s="1"/>
      <c r="AB50" s="2"/>
      <c r="AC50" s="6"/>
      <c r="AD50" s="91">
        <v>3</v>
      </c>
      <c r="FQ50" s="94"/>
      <c r="FR50" s="94"/>
      <c r="FS50" s="94"/>
      <c r="FT50" s="94"/>
      <c r="FU50" s="94"/>
      <c r="FV50" s="94"/>
      <c r="FW50" s="94"/>
      <c r="FX50" s="94"/>
    </row>
    <row r="51" spans="1:180" s="15" customFormat="1" ht="30" customHeight="1" x14ac:dyDescent="0.2">
      <c r="A51" s="92">
        <v>4</v>
      </c>
      <c r="B51" s="11"/>
      <c r="C51" s="12"/>
      <c r="D51" s="10"/>
      <c r="E51" s="14"/>
      <c r="F51" s="11"/>
      <c r="G51" s="12"/>
      <c r="H51" s="10"/>
      <c r="I51" s="188"/>
      <c r="J51" s="11"/>
      <c r="K51" s="12"/>
      <c r="L51" s="10"/>
      <c r="M51" s="14"/>
      <c r="N51" s="11"/>
      <c r="O51" s="12"/>
      <c r="P51" s="10"/>
      <c r="Q51" s="31"/>
      <c r="R51" s="11"/>
      <c r="S51" s="12"/>
      <c r="T51" s="12"/>
      <c r="U51" s="188"/>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5"/>
      <c r="G52" s="1"/>
      <c r="H52" s="2"/>
      <c r="I52" s="7"/>
      <c r="J52" s="5"/>
      <c r="K52" s="1"/>
      <c r="L52" s="2"/>
      <c r="M52" s="7"/>
      <c r="N52" s="5"/>
      <c r="O52" s="1"/>
      <c r="P52" s="2"/>
      <c r="Q52" s="157"/>
      <c r="R52" s="5"/>
      <c r="S52" s="1"/>
      <c r="T52" s="1"/>
      <c r="U52" s="7"/>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3"/>
      <c r="F53" s="11"/>
      <c r="G53" s="12"/>
      <c r="H53" s="10"/>
      <c r="I53" s="14"/>
      <c r="J53" s="11"/>
      <c r="K53" s="12"/>
      <c r="L53" s="10"/>
      <c r="M53" s="14"/>
      <c r="N53" s="11"/>
      <c r="O53" s="12"/>
      <c r="P53" s="10"/>
      <c r="Q53" s="31"/>
      <c r="R53" s="11"/>
      <c r="S53" s="12"/>
      <c r="T53" s="12"/>
      <c r="U53" s="14"/>
      <c r="V53" s="11"/>
      <c r="W53" s="12"/>
      <c r="X53" s="10"/>
      <c r="Y53" s="14"/>
      <c r="Z53" s="11"/>
      <c r="AA53" s="12"/>
      <c r="AB53" s="10"/>
      <c r="AC53" s="14"/>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40"/>
      <c r="F54" s="35"/>
      <c r="G54" s="36"/>
      <c r="H54" s="41"/>
      <c r="I54" s="37"/>
      <c r="J54" s="35"/>
      <c r="K54" s="36"/>
      <c r="L54" s="41"/>
      <c r="M54" s="37"/>
      <c r="N54" s="35"/>
      <c r="O54" s="36"/>
      <c r="P54" s="41"/>
      <c r="Q54" s="39"/>
      <c r="R54" s="35"/>
      <c r="S54" s="36"/>
      <c r="T54" s="36"/>
      <c r="U54" s="37"/>
      <c r="V54" s="35"/>
      <c r="W54" s="36"/>
      <c r="X54" s="41"/>
      <c r="Y54" s="37"/>
      <c r="Z54" s="35"/>
      <c r="AA54" s="36"/>
      <c r="AB54" s="41"/>
      <c r="AC54" s="37"/>
      <c r="AD54" s="91" t="s">
        <v>8</v>
      </c>
      <c r="FQ54" s="94"/>
      <c r="FR54" s="94"/>
      <c r="FS54" s="94"/>
      <c r="FT54" s="94"/>
      <c r="FU54" s="94"/>
      <c r="FV54" s="94"/>
      <c r="FW54" s="94"/>
      <c r="FX54" s="94"/>
    </row>
    <row r="55" spans="1:180" ht="15" customHeight="1" thickTop="1" thickBot="1" x14ac:dyDescent="0.25">
      <c r="A55" s="87" t="s">
        <v>9</v>
      </c>
      <c r="B55" s="42">
        <f>SUM(B48:B54)</f>
        <v>0</v>
      </c>
      <c r="C55" s="43">
        <f>SUM(C48:C54)</f>
        <v>0</v>
      </c>
      <c r="D55" s="51"/>
      <c r="E55" s="125"/>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43"/>
      <c r="U55" s="51"/>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5" customHeight="1" thickTop="1" x14ac:dyDescent="0.2">
      <c r="A56" s="85" t="s">
        <v>37</v>
      </c>
      <c r="B56" s="16" t="str">
        <f>$B$1</f>
        <v>山梨　太郎</v>
      </c>
      <c r="C56" s="17"/>
      <c r="D56" s="17"/>
      <c r="E56" s="45" t="str">
        <f>E45</f>
        <v>月曜日</v>
      </c>
      <c r="F56" s="46" t="str">
        <f>F45</f>
        <v>甲州　花子</v>
      </c>
      <c r="G56" s="46"/>
      <c r="H56" s="46"/>
      <c r="I56" s="47" t="str">
        <f>I45</f>
        <v>〇曜日</v>
      </c>
      <c r="J56" s="277" t="str">
        <f>J45</f>
        <v>笛吹　次郎</v>
      </c>
      <c r="K56" s="278"/>
      <c r="L56" s="278"/>
      <c r="M56" s="279" t="str">
        <f>M45</f>
        <v>〇曜日</v>
      </c>
      <c r="N56" s="49" t="str">
        <f>N45</f>
        <v>吉田　三郎</v>
      </c>
      <c r="O56" s="49"/>
      <c r="P56" s="49"/>
      <c r="Q56" s="50" t="str">
        <f>Q45</f>
        <v>〇曜日</v>
      </c>
      <c r="R56" s="332" t="str">
        <f>R45</f>
        <v>富士　さくら</v>
      </c>
      <c r="S56" s="280"/>
      <c r="T56" s="333"/>
      <c r="U56" s="281" t="str">
        <f>U45</f>
        <v>〇曜日</v>
      </c>
      <c r="V56" s="282" t="str">
        <f>V45</f>
        <v>大月　四郎</v>
      </c>
      <c r="W56" s="283"/>
      <c r="X56" s="283"/>
      <c r="Y56" s="284" t="str">
        <f>Y45</f>
        <v>〇曜日</v>
      </c>
      <c r="Z56" s="48"/>
      <c r="AA56"/>
      <c r="AB56"/>
      <c r="AC56" s="28" t="s">
        <v>7</v>
      </c>
      <c r="AD56" s="86"/>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57"/>
      <c r="U57" s="4" t="e">
        <f>U46+7</f>
        <v>#VALUE!</v>
      </c>
      <c r="V57" s="24" t="str">
        <f>V46</f>
        <v>大月中</v>
      </c>
      <c r="W57" s="23"/>
      <c r="X57" s="23"/>
      <c r="Y57" s="4" t="e">
        <f>Y46+7</f>
        <v>#VALUE!</v>
      </c>
      <c r="Z57" s="24" t="str">
        <f>Z2</f>
        <v>○○学校</v>
      </c>
      <c r="AA57" s="23"/>
      <c r="AB57" s="23"/>
      <c r="AC57" s="4">
        <f>AC46+7</f>
        <v>45198</v>
      </c>
      <c r="AD57" s="86"/>
      <c r="FQ57" s="94"/>
      <c r="FR57" s="94"/>
      <c r="FS57" s="94"/>
      <c r="FT57" s="94"/>
      <c r="FU57" s="94"/>
      <c r="FV57" s="94"/>
      <c r="FW57" s="94"/>
      <c r="FX57" s="94"/>
    </row>
    <row r="58" spans="1:180" ht="1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357" t="s">
        <v>49</v>
      </c>
      <c r="U58" s="2"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25"/>
      <c r="G59" s="1"/>
      <c r="H59" s="2"/>
      <c r="I59" s="30"/>
      <c r="J59" s="5"/>
      <c r="K59" s="1"/>
      <c r="L59" s="2"/>
      <c r="M59" s="7"/>
      <c r="N59" s="25"/>
      <c r="O59" s="1"/>
      <c r="P59" s="2"/>
      <c r="Q59" s="30"/>
      <c r="R59" s="5"/>
      <c r="S59" s="1"/>
      <c r="T59" s="1"/>
      <c r="U59" s="30"/>
      <c r="V59" s="5"/>
      <c r="W59" s="1"/>
      <c r="X59" s="2"/>
      <c r="Y59" s="7"/>
      <c r="Z59" s="5"/>
      <c r="AA59" s="1"/>
      <c r="AB59" s="2"/>
      <c r="AC59" s="7"/>
      <c r="AD59" s="91">
        <v>1</v>
      </c>
      <c r="FQ59" s="94"/>
      <c r="FR59" s="94"/>
      <c r="FS59" s="94"/>
      <c r="FT59" s="94"/>
      <c r="FU59" s="94"/>
      <c r="FV59" s="94"/>
      <c r="FW59" s="94"/>
      <c r="FX59" s="94"/>
    </row>
    <row r="60" spans="1:180" s="15" customFormat="1" ht="30" customHeight="1" x14ac:dyDescent="0.2">
      <c r="A60" s="92">
        <v>2</v>
      </c>
      <c r="B60" s="11"/>
      <c r="C60" s="12"/>
      <c r="D60" s="10"/>
      <c r="E60" s="14"/>
      <c r="F60" s="26"/>
      <c r="G60" s="12"/>
      <c r="H60" s="10"/>
      <c r="I60" s="31"/>
      <c r="J60" s="11"/>
      <c r="K60" s="12"/>
      <c r="L60" s="10"/>
      <c r="M60" s="14"/>
      <c r="N60" s="26"/>
      <c r="O60" s="12"/>
      <c r="P60" s="10"/>
      <c r="Q60" s="31"/>
      <c r="R60" s="11"/>
      <c r="S60" s="12"/>
      <c r="T60" s="12"/>
      <c r="U60" s="31"/>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25"/>
      <c r="G61" s="1"/>
      <c r="H61" s="2"/>
      <c r="I61" s="7"/>
      <c r="J61" s="5"/>
      <c r="K61" s="1"/>
      <c r="L61" s="2"/>
      <c r="M61" s="7"/>
      <c r="N61" s="25"/>
      <c r="O61" s="1"/>
      <c r="P61" s="2"/>
      <c r="Q61" s="30"/>
      <c r="R61" s="5"/>
      <c r="S61" s="1"/>
      <c r="T61" s="1"/>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4"/>
      <c r="F62" s="26"/>
      <c r="G62" s="12"/>
      <c r="H62" s="10"/>
      <c r="I62" s="31"/>
      <c r="J62" s="11"/>
      <c r="K62" s="12"/>
      <c r="L62" s="10"/>
      <c r="M62" s="14"/>
      <c r="N62" s="26"/>
      <c r="O62" s="12"/>
      <c r="P62" s="10"/>
      <c r="Q62" s="31"/>
      <c r="R62" s="11"/>
      <c r="S62" s="12"/>
      <c r="T62" s="12"/>
      <c r="U62" s="31"/>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25"/>
      <c r="G63" s="1"/>
      <c r="H63" s="2"/>
      <c r="I63" s="157"/>
      <c r="J63" s="5"/>
      <c r="K63" s="1"/>
      <c r="L63" s="2"/>
      <c r="M63" s="7"/>
      <c r="N63" s="25"/>
      <c r="O63" s="1"/>
      <c r="P63" s="2"/>
      <c r="Q63" s="157"/>
      <c r="R63" s="5"/>
      <c r="S63" s="1"/>
      <c r="T63" s="1"/>
      <c r="U63" s="157"/>
      <c r="V63" s="5"/>
      <c r="W63" s="1"/>
      <c r="X63" s="2"/>
      <c r="Y63" s="7"/>
      <c r="Z63" s="5"/>
      <c r="AA63" s="1"/>
      <c r="AB63" s="2"/>
      <c r="AC63" s="142"/>
      <c r="AD63" s="91">
        <v>5</v>
      </c>
      <c r="FQ63" s="94"/>
      <c r="FR63" s="94"/>
      <c r="FS63" s="94"/>
      <c r="FT63" s="94"/>
      <c r="FU63" s="94"/>
      <c r="FV63" s="94"/>
      <c r="FW63" s="94"/>
      <c r="FX63" s="94"/>
    </row>
    <row r="64" spans="1:180" s="15" customFormat="1" ht="30" customHeight="1" x14ac:dyDescent="0.2">
      <c r="A64" s="92">
        <v>6</v>
      </c>
      <c r="B64" s="11"/>
      <c r="C64" s="12"/>
      <c r="D64" s="10"/>
      <c r="E64" s="14"/>
      <c r="F64" s="26"/>
      <c r="G64" s="12"/>
      <c r="H64" s="10"/>
      <c r="I64" s="31"/>
      <c r="J64" s="11"/>
      <c r="K64" s="12"/>
      <c r="L64" s="10"/>
      <c r="M64" s="13"/>
      <c r="N64" s="26"/>
      <c r="O64" s="12"/>
      <c r="P64" s="10"/>
      <c r="Q64" s="31"/>
      <c r="R64" s="11"/>
      <c r="S64" s="12"/>
      <c r="T64" s="12"/>
      <c r="U64" s="31"/>
      <c r="V64" s="11"/>
      <c r="W64" s="12"/>
      <c r="X64" s="10"/>
      <c r="Y64" s="13"/>
      <c r="Z64" s="11"/>
      <c r="AA64" s="12"/>
      <c r="AB64" s="10"/>
      <c r="AC64" s="13"/>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8"/>
      <c r="G65" s="36"/>
      <c r="H65" s="41"/>
      <c r="I65" s="37"/>
      <c r="J65" s="35"/>
      <c r="K65" s="36"/>
      <c r="L65" s="41"/>
      <c r="M65" s="37"/>
      <c r="N65" s="38"/>
      <c r="O65" s="36"/>
      <c r="P65" s="41"/>
      <c r="Q65" s="39"/>
      <c r="R65" s="35"/>
      <c r="S65" s="36"/>
      <c r="T65" s="36"/>
      <c r="U65" s="37"/>
      <c r="V65" s="35"/>
      <c r="W65" s="36"/>
      <c r="X65" s="41"/>
      <c r="Y65" s="37"/>
      <c r="Z65" s="35"/>
      <c r="AA65" s="36"/>
      <c r="AB65" s="41"/>
      <c r="AC65" s="40"/>
      <c r="AD65" s="91" t="s">
        <v>8</v>
      </c>
      <c r="FQ65" s="94"/>
      <c r="FR65" s="94"/>
      <c r="FS65" s="94"/>
      <c r="FT65" s="94"/>
      <c r="FU65" s="94"/>
      <c r="FV65" s="94"/>
      <c r="FW65" s="94"/>
      <c r="FX65" s="94"/>
    </row>
    <row r="66" spans="1:180" ht="13.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43"/>
      <c r="U66" s="51"/>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38</v>
      </c>
      <c r="B67" s="16" t="str">
        <f>$B$1</f>
        <v>山梨　太郎</v>
      </c>
      <c r="C67" s="17"/>
      <c r="D67" s="17"/>
      <c r="E67" s="45" t="str">
        <f>E56</f>
        <v>月曜日</v>
      </c>
      <c r="F67" s="46" t="str">
        <f>F56</f>
        <v>甲州　花子</v>
      </c>
      <c r="G67" s="46"/>
      <c r="H67" s="46"/>
      <c r="I67" s="47" t="str">
        <f>I56</f>
        <v>〇曜日</v>
      </c>
      <c r="J67" s="277" t="str">
        <f>J56</f>
        <v>笛吹　次郎</v>
      </c>
      <c r="K67" s="278"/>
      <c r="L67" s="278"/>
      <c r="M67" s="279" t="str">
        <f>M56</f>
        <v>〇曜日</v>
      </c>
      <c r="N67" s="49" t="str">
        <f>N56</f>
        <v>吉田　三郎</v>
      </c>
      <c r="O67" s="49"/>
      <c r="P67" s="49"/>
      <c r="Q67" s="50" t="str">
        <f>Q56</f>
        <v>〇曜日</v>
      </c>
      <c r="R67" s="332" t="str">
        <f>R56</f>
        <v>富士　さくら</v>
      </c>
      <c r="S67" s="280"/>
      <c r="T67" s="333"/>
      <c r="U67" s="281" t="str">
        <f>U56</f>
        <v>〇曜日</v>
      </c>
      <c r="V67" s="282" t="str">
        <f>V56</f>
        <v>大月　四郎</v>
      </c>
      <c r="W67" s="283"/>
      <c r="X67" s="283"/>
      <c r="Y67" s="284" t="str">
        <f>Y56</f>
        <v>〇曜日</v>
      </c>
      <c r="Z67" s="48"/>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57"/>
      <c r="U68" s="4" t="e">
        <f>U57+7</f>
        <v>#VALUE!</v>
      </c>
      <c r="V68" s="24" t="str">
        <f>V57</f>
        <v>大月中</v>
      </c>
      <c r="W68" s="23"/>
      <c r="X68" s="23"/>
      <c r="Y68" s="4" t="e">
        <f>Y57+7</f>
        <v>#VALUE!</v>
      </c>
      <c r="Z68" s="24" t="str">
        <f>Z2</f>
        <v>○○学校</v>
      </c>
      <c r="AA68" s="23"/>
      <c r="AB68" s="23"/>
      <c r="AC68" s="4">
        <f>AC57+7</f>
        <v>45205</v>
      </c>
      <c r="AD68" s="86"/>
      <c r="FQ68" s="94"/>
      <c r="FR68" s="94"/>
      <c r="FS68" s="94"/>
      <c r="FT68" s="94"/>
      <c r="FU68" s="94"/>
      <c r="FV68" s="94"/>
      <c r="FW68" s="94"/>
      <c r="FX68" s="94"/>
    </row>
    <row r="69" spans="1:180" ht="15" customHeight="1" x14ac:dyDescent="0.2">
      <c r="A69" s="91" t="s">
        <v>10</v>
      </c>
      <c r="B69" s="131" t="s">
        <v>0</v>
      </c>
      <c r="C69" s="84" t="s">
        <v>1</v>
      </c>
      <c r="D69" s="191" t="s">
        <v>49</v>
      </c>
      <c r="E69" s="132"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357" t="s">
        <v>49</v>
      </c>
      <c r="U69" s="2"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7"/>
      <c r="F70" s="25"/>
      <c r="G70" s="1"/>
      <c r="H70" s="2"/>
      <c r="I70" s="30"/>
      <c r="J70" s="5"/>
      <c r="K70" s="1"/>
      <c r="L70" s="2"/>
      <c r="M70" s="7"/>
      <c r="N70" s="25"/>
      <c r="O70" s="1"/>
      <c r="P70" s="2"/>
      <c r="Q70" s="30"/>
      <c r="R70" s="5"/>
      <c r="S70" s="1"/>
      <c r="T70" s="1"/>
      <c r="U70" s="30"/>
      <c r="V70" s="5"/>
      <c r="W70" s="1"/>
      <c r="X70" s="2"/>
      <c r="Y70" s="7"/>
      <c r="Z70" s="5"/>
      <c r="AA70" s="1"/>
      <c r="AB70" s="2"/>
      <c r="AC70" s="232"/>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2"/>
      <c r="U71" s="31"/>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1"/>
      <c r="U72" s="7"/>
      <c r="V72" s="5"/>
      <c r="W72" s="1"/>
      <c r="X72" s="2"/>
      <c r="Y72" s="7"/>
      <c r="Z72" s="5"/>
      <c r="AA72" s="1"/>
      <c r="AB72" s="2"/>
      <c r="AC72" s="6"/>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2"/>
      <c r="U73" s="31"/>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0"/>
      <c r="J74" s="5"/>
      <c r="K74" s="1"/>
      <c r="L74" s="2"/>
      <c r="M74" s="7"/>
      <c r="N74" s="25"/>
      <c r="O74" s="1"/>
      <c r="P74" s="2"/>
      <c r="Q74" s="157"/>
      <c r="R74" s="5"/>
      <c r="S74" s="1"/>
      <c r="T74" s="1"/>
      <c r="U74" s="150"/>
      <c r="V74" s="5"/>
      <c r="W74" s="1"/>
      <c r="X74" s="2"/>
      <c r="Y74" s="7"/>
      <c r="Z74" s="5"/>
      <c r="AA74" s="1"/>
      <c r="AB74" s="2"/>
      <c r="AC74" s="222" t="s">
        <v>106</v>
      </c>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31"/>
      <c r="R75" s="11"/>
      <c r="S75" s="12"/>
      <c r="T75" s="12"/>
      <c r="U75" s="31"/>
      <c r="V75" s="11"/>
      <c r="W75" s="12"/>
      <c r="X75" s="10"/>
      <c r="Y75" s="14"/>
      <c r="Z75" s="11"/>
      <c r="AA75" s="12"/>
      <c r="AB75" s="10"/>
      <c r="AC75" s="13"/>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36"/>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44"/>
      <c r="F77" s="223">
        <f>SUM(F70:F76)</f>
        <v>0</v>
      </c>
      <c r="G77" s="224">
        <f>SUM(G70:G76)</f>
        <v>0</v>
      </c>
      <c r="H77" s="225"/>
      <c r="I77" s="226"/>
      <c r="J77" s="52">
        <f>SUM(J70:J76)</f>
        <v>0</v>
      </c>
      <c r="K77" s="43">
        <f>SUM(K70:K76)</f>
        <v>0</v>
      </c>
      <c r="L77" s="51"/>
      <c r="M77" s="44"/>
      <c r="N77" s="52">
        <f>SUM(N70:N76)</f>
        <v>0</v>
      </c>
      <c r="O77" s="43">
        <f>SUM(O70:O76)</f>
        <v>0</v>
      </c>
      <c r="P77" s="51"/>
      <c r="Q77" s="51"/>
      <c r="R77" s="223">
        <f>SUM(R70:R76)</f>
        <v>0</v>
      </c>
      <c r="S77" s="224">
        <f>SUM(S70:S76)</f>
        <v>0</v>
      </c>
      <c r="T77" s="224"/>
      <c r="U77" s="226"/>
      <c r="V77" s="5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39</v>
      </c>
      <c r="B78" s="16" t="str">
        <f>$B$1</f>
        <v>山梨　太郎</v>
      </c>
      <c r="C78" s="17"/>
      <c r="D78" s="17"/>
      <c r="E78" s="227" t="str">
        <f>E67</f>
        <v>月曜日</v>
      </c>
      <c r="F78" s="46" t="str">
        <f>F67</f>
        <v>甲州　花子</v>
      </c>
      <c r="G78" s="46"/>
      <c r="H78" s="46"/>
      <c r="I78" s="229" t="str">
        <f>I67</f>
        <v>〇曜日</v>
      </c>
      <c r="J78" s="278" t="str">
        <f>J67</f>
        <v>笛吹　次郎</v>
      </c>
      <c r="K78" s="278"/>
      <c r="L78" s="278"/>
      <c r="M78" s="279" t="str">
        <f>M67</f>
        <v>〇曜日</v>
      </c>
      <c r="N78" s="49" t="str">
        <f>N67</f>
        <v>吉田　三郎</v>
      </c>
      <c r="O78" s="49"/>
      <c r="P78" s="49"/>
      <c r="Q78" s="50" t="str">
        <f>Q67</f>
        <v>〇曜日</v>
      </c>
      <c r="R78" s="332" t="str">
        <f>R67</f>
        <v>富士　さくら</v>
      </c>
      <c r="S78" s="280"/>
      <c r="T78" s="333"/>
      <c r="U78" s="335" t="str">
        <f>U67</f>
        <v>〇曜日</v>
      </c>
      <c r="V78" s="283" t="str">
        <f>V67</f>
        <v>大月　四郎</v>
      </c>
      <c r="W78" s="283"/>
      <c r="X78" s="283"/>
      <c r="Y78" s="284" t="str">
        <f>Y67</f>
        <v>〇曜日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03" t="str">
        <f>J68</f>
        <v>笛吹中</v>
      </c>
      <c r="K79" s="23"/>
      <c r="L79" s="23"/>
      <c r="M79" s="4" t="e">
        <f>M68+7</f>
        <v>#VALUE!</v>
      </c>
      <c r="N79" s="23" t="str">
        <f>N68</f>
        <v>笛吹中</v>
      </c>
      <c r="O79" s="23"/>
      <c r="P79" s="23"/>
      <c r="Q79" s="165" t="e">
        <f>Q68+7</f>
        <v>#VALUE!</v>
      </c>
      <c r="R79" s="256" t="str">
        <f>R68</f>
        <v>富士中</v>
      </c>
      <c r="S79" s="23"/>
      <c r="T79" s="257"/>
      <c r="U79" s="4" t="e">
        <f>U68+7</f>
        <v>#VALUE!</v>
      </c>
      <c r="V79" s="203" t="str">
        <f>V68</f>
        <v>大月中</v>
      </c>
      <c r="W79" s="23"/>
      <c r="X79" s="23"/>
      <c r="Y79" s="4" t="e">
        <f>Y68+7</f>
        <v>#VALUE!</v>
      </c>
      <c r="Z79" s="24" t="str">
        <f>Z2</f>
        <v>○○学校</v>
      </c>
      <c r="AA79" s="23"/>
      <c r="AB79" s="23"/>
      <c r="AC79" s="4">
        <f>AC68+7</f>
        <v>45212</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6" t="s">
        <v>2</v>
      </c>
      <c r="J80" s="25" t="s">
        <v>0</v>
      </c>
      <c r="K80" s="1" t="s">
        <v>1</v>
      </c>
      <c r="L80" s="191" t="s">
        <v>49</v>
      </c>
      <c r="M80" s="6" t="s">
        <v>2</v>
      </c>
      <c r="N80" s="25" t="s">
        <v>0</v>
      </c>
      <c r="O80" s="1" t="s">
        <v>1</v>
      </c>
      <c r="P80" s="191" t="s">
        <v>49</v>
      </c>
      <c r="Q80" s="2" t="s">
        <v>2</v>
      </c>
      <c r="R80" s="5" t="s">
        <v>0</v>
      </c>
      <c r="S80" s="1" t="s">
        <v>1</v>
      </c>
      <c r="T80" s="357" t="s">
        <v>49</v>
      </c>
      <c r="U80" s="6" t="s">
        <v>2</v>
      </c>
      <c r="V80" s="25" t="s">
        <v>0</v>
      </c>
      <c r="W80" s="1" t="s">
        <v>1</v>
      </c>
      <c r="X80" s="191" t="s">
        <v>49</v>
      </c>
      <c r="Y80" s="6" t="s">
        <v>2</v>
      </c>
      <c r="Z80" s="5" t="s">
        <v>0</v>
      </c>
      <c r="AA80" s="1" t="s">
        <v>1</v>
      </c>
      <c r="AB80" s="2"/>
      <c r="AC80" s="6" t="s">
        <v>2</v>
      </c>
      <c r="AD80" s="91" t="s">
        <v>10</v>
      </c>
      <c r="FQ80" s="94"/>
      <c r="FR80" s="94"/>
      <c r="FS80" s="94"/>
      <c r="FT80" s="94"/>
      <c r="FU80" s="94"/>
      <c r="FV80" s="94"/>
      <c r="FW80" s="94"/>
      <c r="FX80" s="94"/>
    </row>
    <row r="81" spans="1:180" ht="30" customHeight="1" x14ac:dyDescent="0.2">
      <c r="A81" s="241">
        <v>1</v>
      </c>
      <c r="B81" s="25"/>
      <c r="C81" s="1"/>
      <c r="D81" s="1"/>
      <c r="E81" s="228"/>
      <c r="F81" s="25"/>
      <c r="G81" s="1"/>
      <c r="H81" s="2"/>
      <c r="I81" s="7"/>
      <c r="J81" s="25"/>
      <c r="K81" s="1"/>
      <c r="L81" s="2"/>
      <c r="M81" s="7"/>
      <c r="N81" s="25"/>
      <c r="O81" s="1"/>
      <c r="P81" s="2"/>
      <c r="Q81" s="30"/>
      <c r="R81" s="5"/>
      <c r="S81" s="1"/>
      <c r="T81" s="1"/>
      <c r="U81" s="7"/>
      <c r="V81" s="25"/>
      <c r="W81" s="1"/>
      <c r="X81" s="2"/>
      <c r="Y81" s="7"/>
      <c r="Z81" s="5"/>
      <c r="AA81" s="1"/>
      <c r="AB81" s="2"/>
      <c r="AC81" s="240" t="s">
        <v>95</v>
      </c>
      <c r="AD81" s="91">
        <v>1</v>
      </c>
      <c r="FQ81" s="94"/>
      <c r="FR81" s="94"/>
      <c r="FS81" s="94"/>
      <c r="FT81" s="94"/>
      <c r="FU81" s="94"/>
      <c r="FV81" s="94"/>
      <c r="FW81" s="94"/>
      <c r="FX81" s="94"/>
    </row>
    <row r="82" spans="1:180" s="15" customFormat="1" ht="30" customHeight="1" x14ac:dyDescent="0.2">
      <c r="A82" s="242">
        <v>2</v>
      </c>
      <c r="B82" s="26"/>
      <c r="C82" s="12"/>
      <c r="D82" s="12"/>
      <c r="E82" s="14"/>
      <c r="F82" s="26"/>
      <c r="G82" s="12"/>
      <c r="H82" s="10"/>
      <c r="I82" s="14"/>
      <c r="J82" s="26"/>
      <c r="K82" s="12"/>
      <c r="L82" s="10"/>
      <c r="M82" s="14"/>
      <c r="N82" s="26"/>
      <c r="O82" s="12"/>
      <c r="P82" s="10"/>
      <c r="Q82" s="31"/>
      <c r="R82" s="11"/>
      <c r="S82" s="12"/>
      <c r="T82" s="12"/>
      <c r="U82" s="14"/>
      <c r="V82" s="26"/>
      <c r="W82" s="12"/>
      <c r="X82" s="10"/>
      <c r="Y82" s="14"/>
      <c r="Z82" s="11"/>
      <c r="AA82" s="12"/>
      <c r="AB82" s="10"/>
      <c r="AC82" s="13"/>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241">
        <v>3</v>
      </c>
      <c r="B83" s="25"/>
      <c r="C83" s="1"/>
      <c r="D83" s="1"/>
      <c r="E83" s="7"/>
      <c r="F83" s="25"/>
      <c r="G83" s="1"/>
      <c r="H83" s="2"/>
      <c r="I83" s="7"/>
      <c r="J83" s="25"/>
      <c r="K83" s="1"/>
      <c r="L83" s="2"/>
      <c r="M83" s="7"/>
      <c r="N83" s="25"/>
      <c r="O83" s="1"/>
      <c r="P83" s="2"/>
      <c r="Q83" s="30"/>
      <c r="R83" s="5"/>
      <c r="S83" s="1"/>
      <c r="T83" s="1"/>
      <c r="U83" s="7"/>
      <c r="V83" s="25"/>
      <c r="W83" s="1"/>
      <c r="X83" s="2"/>
      <c r="Y83" s="7"/>
      <c r="Z83" s="5"/>
      <c r="AA83" s="1"/>
      <c r="AB83" s="2"/>
      <c r="AC83" s="6"/>
      <c r="AD83" s="91">
        <v>3</v>
      </c>
      <c r="FQ83" s="94"/>
      <c r="FR83" s="94"/>
      <c r="FS83" s="94"/>
      <c r="FT83" s="94"/>
      <c r="FU83" s="94"/>
      <c r="FV83" s="94"/>
      <c r="FW83" s="94"/>
      <c r="FX83" s="94"/>
    </row>
    <row r="84" spans="1:180" s="15" customFormat="1" ht="30" customHeight="1" x14ac:dyDescent="0.2">
      <c r="A84" s="242">
        <v>4</v>
      </c>
      <c r="B84" s="26"/>
      <c r="C84" s="12"/>
      <c r="D84" s="12"/>
      <c r="E84" s="14"/>
      <c r="F84" s="26"/>
      <c r="G84" s="12"/>
      <c r="H84" s="10"/>
      <c r="I84" s="14"/>
      <c r="J84" s="26"/>
      <c r="K84" s="12"/>
      <c r="L84" s="10"/>
      <c r="M84" s="14"/>
      <c r="N84" s="26"/>
      <c r="O84" s="12"/>
      <c r="P84" s="10"/>
      <c r="Q84" s="31"/>
      <c r="R84" s="11"/>
      <c r="S84" s="12"/>
      <c r="T84" s="12"/>
      <c r="U84" s="14"/>
      <c r="V84" s="26"/>
      <c r="W84" s="12"/>
      <c r="X84" s="10"/>
      <c r="Y84" s="14"/>
      <c r="Z84" s="11"/>
      <c r="AA84" s="12"/>
      <c r="AB84" s="10"/>
      <c r="AC84" s="13"/>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241">
        <v>5</v>
      </c>
      <c r="B85" s="25"/>
      <c r="C85" s="1"/>
      <c r="D85" s="1"/>
      <c r="E85" s="7"/>
      <c r="F85" s="25"/>
      <c r="G85" s="1"/>
      <c r="H85" s="2"/>
      <c r="I85" s="230"/>
      <c r="J85" s="25"/>
      <c r="K85" s="1"/>
      <c r="L85" s="2"/>
      <c r="M85" s="7"/>
      <c r="N85" s="25"/>
      <c r="O85" s="1"/>
      <c r="P85" s="2"/>
      <c r="Q85" s="30"/>
      <c r="R85" s="5"/>
      <c r="S85" s="1"/>
      <c r="T85" s="1"/>
      <c r="U85" s="230"/>
      <c r="V85" s="25"/>
      <c r="W85" s="1"/>
      <c r="X85" s="2"/>
      <c r="Y85" s="7"/>
      <c r="Z85" s="5"/>
      <c r="AA85" s="1"/>
      <c r="AB85" s="2"/>
      <c r="AC85" s="6"/>
      <c r="AD85" s="91">
        <v>5</v>
      </c>
      <c r="FQ85" s="94"/>
      <c r="FR85" s="94"/>
      <c r="FS85" s="94"/>
      <c r="FT85" s="94"/>
      <c r="FU85" s="94"/>
      <c r="FV85" s="94"/>
      <c r="FW85" s="94"/>
      <c r="FX85" s="94"/>
    </row>
    <row r="86" spans="1:180" s="15" customFormat="1" ht="30" customHeight="1" x14ac:dyDescent="0.2">
      <c r="A86" s="242">
        <v>6</v>
      </c>
      <c r="B86" s="26"/>
      <c r="C86" s="12"/>
      <c r="D86" s="12"/>
      <c r="E86" s="13"/>
      <c r="F86" s="26"/>
      <c r="G86" s="12"/>
      <c r="H86" s="10"/>
      <c r="I86" s="14"/>
      <c r="J86" s="26"/>
      <c r="K86" s="12"/>
      <c r="L86" s="10"/>
      <c r="M86" s="14"/>
      <c r="N86" s="26"/>
      <c r="O86" s="12"/>
      <c r="P86" s="10"/>
      <c r="Q86" s="31"/>
      <c r="R86" s="11"/>
      <c r="S86" s="12"/>
      <c r="T86" s="12"/>
      <c r="U86" s="14"/>
      <c r="V86" s="26"/>
      <c r="W86" s="12"/>
      <c r="X86" s="10"/>
      <c r="Y86" s="14"/>
      <c r="Z86" s="11"/>
      <c r="AA86" s="12"/>
      <c r="AB86" s="10"/>
      <c r="AC86" s="13"/>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241" t="s">
        <v>8</v>
      </c>
      <c r="B87" s="25"/>
      <c r="C87" s="1"/>
      <c r="D87" s="1"/>
      <c r="E87" s="7"/>
      <c r="F87" s="38"/>
      <c r="G87" s="36"/>
      <c r="H87" s="41"/>
      <c r="I87" s="37"/>
      <c r="J87" s="38"/>
      <c r="K87" s="36"/>
      <c r="L87" s="41"/>
      <c r="M87" s="37"/>
      <c r="N87" s="38"/>
      <c r="O87" s="36"/>
      <c r="P87" s="41"/>
      <c r="Q87" s="39"/>
      <c r="R87" s="35"/>
      <c r="S87" s="36"/>
      <c r="T87" s="36"/>
      <c r="U87" s="37"/>
      <c r="V87" s="38"/>
      <c r="W87" s="36"/>
      <c r="X87" s="41"/>
      <c r="Y87" s="37"/>
      <c r="Z87" s="35"/>
      <c r="AA87" s="36"/>
      <c r="AB87" s="41"/>
      <c r="AC87" s="40"/>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223">
        <f>SUM(F81:F87)</f>
        <v>0</v>
      </c>
      <c r="G88" s="224">
        <f>SUM(G81:G87)</f>
        <v>0</v>
      </c>
      <c r="H88" s="225"/>
      <c r="I88" s="226"/>
      <c r="J88" s="52">
        <f>SUM(J81:J87)</f>
        <v>0</v>
      </c>
      <c r="K88" s="43">
        <f>SUM(K81:K87)</f>
        <v>0</v>
      </c>
      <c r="L88" s="51"/>
      <c r="M88" s="44"/>
      <c r="N88" s="52">
        <f>SUM(N81:N87)</f>
        <v>0</v>
      </c>
      <c r="O88" s="43">
        <f>SUM(O81:O87)</f>
        <v>0</v>
      </c>
      <c r="P88" s="51"/>
      <c r="Q88" s="51"/>
      <c r="R88" s="223">
        <f>SUM(R81:R87)</f>
        <v>0</v>
      </c>
      <c r="S88" s="224">
        <f>SUM(S81:S87)</f>
        <v>0</v>
      </c>
      <c r="T88" s="224"/>
      <c r="U88" s="226"/>
      <c r="V88" s="5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40</v>
      </c>
      <c r="B89" s="16" t="str">
        <f>$B$1</f>
        <v>山梨　太郎</v>
      </c>
      <c r="C89" s="17"/>
      <c r="D89" s="17"/>
      <c r="E89" s="45" t="str">
        <f>E78</f>
        <v>月曜日</v>
      </c>
      <c r="F89" s="46" t="str">
        <f>F78</f>
        <v>甲州　花子</v>
      </c>
      <c r="G89" s="46"/>
      <c r="H89" s="46"/>
      <c r="I89" s="231" t="str">
        <f>I78</f>
        <v>〇曜日</v>
      </c>
      <c r="J89" s="278" t="str">
        <f>J78</f>
        <v>笛吹　次郎</v>
      </c>
      <c r="K89" s="278"/>
      <c r="L89" s="278"/>
      <c r="M89" s="279" t="str">
        <f>M78</f>
        <v>〇曜日</v>
      </c>
      <c r="N89" s="49" t="str">
        <f>N78</f>
        <v>吉田　三郎</v>
      </c>
      <c r="O89" s="49"/>
      <c r="P89" s="49"/>
      <c r="Q89" s="50" t="str">
        <f>Q78</f>
        <v>〇曜日</v>
      </c>
      <c r="R89" s="332" t="str">
        <f>R78</f>
        <v>富士　さくら</v>
      </c>
      <c r="S89" s="280"/>
      <c r="T89" s="333"/>
      <c r="U89" s="336" t="str">
        <f>U78</f>
        <v>〇曜日</v>
      </c>
      <c r="V89" s="283" t="str">
        <f>V78</f>
        <v>大月　四郎</v>
      </c>
      <c r="W89" s="283"/>
      <c r="X89" s="283"/>
      <c r="Y89" s="284" t="str">
        <f>Y78</f>
        <v>〇曜日</v>
      </c>
      <c r="Z89" s="163"/>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57"/>
      <c r="U90" s="4" t="e">
        <f>U79+7</f>
        <v>#VALUE!</v>
      </c>
      <c r="V90" s="24" t="str">
        <f>V79</f>
        <v>大月中</v>
      </c>
      <c r="W90" s="23"/>
      <c r="X90" s="23"/>
      <c r="Y90" s="4" t="e">
        <f>Y79+7</f>
        <v>#VALUE!</v>
      </c>
      <c r="Z90" s="24" t="str">
        <f>Z2</f>
        <v>○○学校</v>
      </c>
      <c r="AA90" s="23"/>
      <c r="AB90" s="23"/>
      <c r="AC90" s="4">
        <f>AC79+7</f>
        <v>45219</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357" t="s">
        <v>49</v>
      </c>
      <c r="U91" s="2"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5"/>
      <c r="G92" s="1"/>
      <c r="H92" s="2"/>
      <c r="I92" s="7"/>
      <c r="J92" s="5"/>
      <c r="K92" s="1"/>
      <c r="L92" s="2"/>
      <c r="M92" s="7"/>
      <c r="N92" s="25"/>
      <c r="O92" s="1"/>
      <c r="P92" s="2"/>
      <c r="Q92" s="30"/>
      <c r="R92" s="5"/>
      <c r="S92" s="1"/>
      <c r="T92" s="1"/>
      <c r="U92" s="7"/>
      <c r="V92" s="5"/>
      <c r="W92" s="1"/>
      <c r="X92" s="2"/>
      <c r="Y92" s="7"/>
      <c r="Z92" s="5"/>
      <c r="AA92" s="1"/>
      <c r="AB92" s="2"/>
      <c r="AC92" s="220" t="s">
        <v>104</v>
      </c>
      <c r="AD92" s="91">
        <v>1</v>
      </c>
      <c r="FQ92" s="94"/>
      <c r="FR92" s="94"/>
      <c r="FS92" s="94"/>
      <c r="FT92" s="94"/>
      <c r="FU92" s="94"/>
      <c r="FV92" s="94"/>
      <c r="FW92" s="94"/>
      <c r="FX92" s="94"/>
    </row>
    <row r="93" spans="1:180" s="15" customFormat="1" ht="30" customHeight="1" x14ac:dyDescent="0.2">
      <c r="A93" s="92">
        <v>2</v>
      </c>
      <c r="B93" s="11"/>
      <c r="C93" s="12"/>
      <c r="D93" s="10"/>
      <c r="E93" s="14"/>
      <c r="F93" s="11"/>
      <c r="G93" s="12"/>
      <c r="H93" s="10"/>
      <c r="I93" s="14"/>
      <c r="J93" s="11"/>
      <c r="K93" s="12"/>
      <c r="L93" s="10"/>
      <c r="M93" s="14"/>
      <c r="N93" s="26"/>
      <c r="O93" s="12"/>
      <c r="P93" s="10"/>
      <c r="Q93" s="31"/>
      <c r="R93" s="11"/>
      <c r="S93" s="12"/>
      <c r="T93" s="12"/>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5"/>
      <c r="G94" s="1"/>
      <c r="H94" s="2"/>
      <c r="I94" s="7"/>
      <c r="J94" s="5"/>
      <c r="K94" s="1"/>
      <c r="L94" s="2"/>
      <c r="M94" s="7"/>
      <c r="N94" s="25"/>
      <c r="O94" s="1"/>
      <c r="P94" s="2"/>
      <c r="Q94" s="30"/>
      <c r="R94" s="5"/>
      <c r="S94" s="1"/>
      <c r="T94" s="1"/>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11"/>
      <c r="G95" s="12"/>
      <c r="H95" s="10"/>
      <c r="I95" s="14"/>
      <c r="J95" s="11"/>
      <c r="K95" s="12"/>
      <c r="L95" s="10"/>
      <c r="M95" s="14"/>
      <c r="N95" s="26"/>
      <c r="O95" s="12"/>
      <c r="P95" s="10"/>
      <c r="Q95" s="31"/>
      <c r="R95" s="11"/>
      <c r="S95" s="12"/>
      <c r="T95" s="12"/>
      <c r="U95" s="14"/>
      <c r="V95" s="11"/>
      <c r="W95" s="12"/>
      <c r="X95" s="10"/>
      <c r="Y95" s="14"/>
      <c r="Z95" s="11"/>
      <c r="AA95" s="12"/>
      <c r="AB95" s="10"/>
      <c r="AC95" s="14"/>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5"/>
      <c r="G96" s="1"/>
      <c r="H96" s="2"/>
      <c r="I96" s="7"/>
      <c r="J96" s="5"/>
      <c r="K96" s="1"/>
      <c r="L96" s="2"/>
      <c r="M96" s="7"/>
      <c r="N96" s="25"/>
      <c r="O96" s="1"/>
      <c r="P96" s="2"/>
      <c r="Q96" s="157"/>
      <c r="R96" s="5"/>
      <c r="S96" s="1"/>
      <c r="T96" s="1"/>
      <c r="U96" s="7"/>
      <c r="V96" s="5"/>
      <c r="W96" s="1"/>
      <c r="X96" s="2"/>
      <c r="Y96" s="7"/>
      <c r="Z96" s="5"/>
      <c r="AA96" s="1"/>
      <c r="AB96" s="2"/>
      <c r="AC96" s="7"/>
      <c r="AD96" s="91">
        <v>5</v>
      </c>
      <c r="FQ96" s="94"/>
      <c r="FR96" s="94"/>
      <c r="FS96" s="94"/>
      <c r="FT96" s="94"/>
      <c r="FU96" s="94"/>
      <c r="FV96" s="94"/>
      <c r="FW96" s="94"/>
      <c r="FX96" s="94"/>
    </row>
    <row r="97" spans="1:180" s="15" customFormat="1" ht="30" customHeight="1" x14ac:dyDescent="0.2">
      <c r="A97" s="92">
        <v>6</v>
      </c>
      <c r="B97" s="11"/>
      <c r="C97" s="12"/>
      <c r="D97" s="10"/>
      <c r="E97" s="14"/>
      <c r="F97" s="11"/>
      <c r="G97" s="12"/>
      <c r="H97" s="10"/>
      <c r="I97" s="13"/>
      <c r="J97" s="11"/>
      <c r="K97" s="12"/>
      <c r="L97" s="10"/>
      <c r="M97" s="14"/>
      <c r="N97" s="26"/>
      <c r="O97" s="12"/>
      <c r="P97" s="10"/>
      <c r="Q97" s="31"/>
      <c r="R97" s="11"/>
      <c r="S97" s="12"/>
      <c r="T97" s="12"/>
      <c r="U97" s="13"/>
      <c r="V97" s="11"/>
      <c r="W97" s="12"/>
      <c r="X97" s="10"/>
      <c r="Y97" s="14"/>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5"/>
      <c r="G98" s="36"/>
      <c r="H98" s="41"/>
      <c r="I98" s="37"/>
      <c r="J98" s="35"/>
      <c r="K98" s="36"/>
      <c r="L98" s="41"/>
      <c r="M98" s="37"/>
      <c r="N98" s="38"/>
      <c r="O98" s="36"/>
      <c r="P98" s="41"/>
      <c r="Q98" s="39"/>
      <c r="R98" s="35"/>
      <c r="S98" s="36"/>
      <c r="T98" s="36"/>
      <c r="U98" s="37"/>
      <c r="V98" s="35"/>
      <c r="W98" s="36"/>
      <c r="X98" s="41"/>
      <c r="Y98" s="37"/>
      <c r="Z98" s="35"/>
      <c r="AA98" s="36"/>
      <c r="AB98" s="41"/>
      <c r="AC98" s="37"/>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43"/>
      <c r="U99" s="51"/>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41</v>
      </c>
      <c r="B100" s="16" t="str">
        <f>$B$1</f>
        <v>山梨　太郎</v>
      </c>
      <c r="C100" s="17"/>
      <c r="D100" s="17"/>
      <c r="E100" s="45" t="str">
        <f>E89</f>
        <v>月曜日</v>
      </c>
      <c r="F100" s="46" t="str">
        <f>F89</f>
        <v>甲州　花子</v>
      </c>
      <c r="G100" s="46"/>
      <c r="H100" s="46"/>
      <c r="I100" s="47" t="str">
        <f>I89</f>
        <v>〇曜日</v>
      </c>
      <c r="J100" s="277" t="str">
        <f>J89</f>
        <v>笛吹　次郎</v>
      </c>
      <c r="K100" s="278"/>
      <c r="L100" s="278"/>
      <c r="M100" s="279" t="str">
        <f>M89</f>
        <v>〇曜日</v>
      </c>
      <c r="N100" s="49" t="str">
        <f>N89</f>
        <v>吉田　三郎</v>
      </c>
      <c r="O100" s="49"/>
      <c r="P100" s="49"/>
      <c r="Q100" s="50" t="str">
        <f>Q89</f>
        <v>〇曜日</v>
      </c>
      <c r="R100" s="332" t="str">
        <f>R89</f>
        <v>富士　さくら</v>
      </c>
      <c r="S100" s="280"/>
      <c r="T100" s="333"/>
      <c r="U100" s="281" t="str">
        <f>U89</f>
        <v>〇曜日</v>
      </c>
      <c r="V100" s="282" t="str">
        <f>V89</f>
        <v>大月　四郎</v>
      </c>
      <c r="W100" s="283"/>
      <c r="X100" s="283"/>
      <c r="Y100" s="284" t="str">
        <f>Y89</f>
        <v>〇曜日</v>
      </c>
      <c r="Z100" s="159"/>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57"/>
      <c r="U101" s="4" t="e">
        <f>U90+7</f>
        <v>#VALUE!</v>
      </c>
      <c r="V101" s="24" t="str">
        <f>V90</f>
        <v>大月中</v>
      </c>
      <c r="W101" s="23"/>
      <c r="X101" s="23"/>
      <c r="Y101" s="4" t="e">
        <f>Y90+7</f>
        <v>#VALUE!</v>
      </c>
      <c r="Z101" s="24" t="str">
        <f>Z2</f>
        <v>○○学校</v>
      </c>
      <c r="AA101" s="23"/>
      <c r="AB101" s="23"/>
      <c r="AC101" s="4">
        <f>AC90+7</f>
        <v>45226</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t="s">
        <v>49</v>
      </c>
      <c r="I102" s="2" t="s">
        <v>2</v>
      </c>
      <c r="J102" s="5" t="s">
        <v>0</v>
      </c>
      <c r="K102" s="1" t="s">
        <v>1</v>
      </c>
      <c r="L102" s="191" t="s">
        <v>49</v>
      </c>
      <c r="M102" s="6" t="s">
        <v>2</v>
      </c>
      <c r="N102" s="25" t="s">
        <v>0</v>
      </c>
      <c r="O102" s="1" t="s">
        <v>1</v>
      </c>
      <c r="P102" s="191" t="s">
        <v>49</v>
      </c>
      <c r="Q102" s="2" t="s">
        <v>2</v>
      </c>
      <c r="R102" s="5" t="s">
        <v>0</v>
      </c>
      <c r="S102" s="1" t="s">
        <v>1</v>
      </c>
      <c r="T102" s="357" t="s">
        <v>49</v>
      </c>
      <c r="U102" s="2"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c r="J103" s="5"/>
      <c r="K103" s="1"/>
      <c r="L103" s="2"/>
      <c r="M103" s="7"/>
      <c r="N103" s="25"/>
      <c r="O103" s="1"/>
      <c r="P103" s="2"/>
      <c r="Q103" s="30"/>
      <c r="R103" s="5"/>
      <c r="S103" s="1"/>
      <c r="T103" s="1"/>
      <c r="U103" s="30"/>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2"/>
      <c r="U104" s="31"/>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1"/>
      <c r="U105" s="7"/>
      <c r="V105" s="5"/>
      <c r="W105" s="1"/>
      <c r="X105" s="2"/>
      <c r="Y105" s="7"/>
      <c r="Z105" s="5"/>
      <c r="AA105" s="1"/>
      <c r="AB105" s="2"/>
      <c r="AC105" s="7"/>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2"/>
      <c r="U106" s="31"/>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0"/>
      <c r="J107" s="5"/>
      <c r="K107" s="1"/>
      <c r="L107" s="2"/>
      <c r="M107" s="7"/>
      <c r="N107" s="25"/>
      <c r="O107" s="1"/>
      <c r="P107" s="2"/>
      <c r="Q107" s="157"/>
      <c r="R107" s="5"/>
      <c r="S107" s="1"/>
      <c r="T107" s="1"/>
      <c r="U107" s="150"/>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4"/>
      <c r="N108" s="26"/>
      <c r="O108" s="12"/>
      <c r="P108" s="10"/>
      <c r="Q108" s="31"/>
      <c r="R108" s="11"/>
      <c r="S108" s="12"/>
      <c r="T108" s="12"/>
      <c r="U108" s="31"/>
      <c r="V108" s="11"/>
      <c r="W108" s="12"/>
      <c r="X108" s="10"/>
      <c r="Y108" s="14"/>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36"/>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43"/>
      <c r="U110" s="51"/>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42</v>
      </c>
      <c r="B111" s="16" t="str">
        <f>$B$1</f>
        <v>山梨　太郎</v>
      </c>
      <c r="C111" s="17"/>
      <c r="D111" s="17"/>
      <c r="E111" s="45" t="str">
        <f>E100</f>
        <v>月曜日</v>
      </c>
      <c r="F111" s="46" t="str">
        <f>F100</f>
        <v>甲州　花子</v>
      </c>
      <c r="G111" s="46"/>
      <c r="H111" s="46"/>
      <c r="I111" s="47" t="str">
        <f>I100</f>
        <v>〇曜日</v>
      </c>
      <c r="J111" s="277" t="str">
        <f>J100</f>
        <v>笛吹　次郎</v>
      </c>
      <c r="K111" s="278"/>
      <c r="L111" s="278"/>
      <c r="M111" s="279" t="str">
        <f>M100</f>
        <v>〇曜日</v>
      </c>
      <c r="N111" s="49" t="str">
        <f>N100</f>
        <v>吉田　三郎</v>
      </c>
      <c r="O111" s="49"/>
      <c r="P111" s="49"/>
      <c r="Q111" s="50" t="str">
        <f>Q100</f>
        <v>〇曜日</v>
      </c>
      <c r="R111" s="332" t="str">
        <f>R100</f>
        <v>富士　さくら</v>
      </c>
      <c r="S111" s="280"/>
      <c r="T111" s="333"/>
      <c r="U111" s="281" t="str">
        <f>U100</f>
        <v>〇曜日</v>
      </c>
      <c r="V111" s="282" t="str">
        <f>V100</f>
        <v>大月　四郎</v>
      </c>
      <c r="W111" s="283"/>
      <c r="X111" s="283"/>
      <c r="Y111" s="284" t="str">
        <f>Y100</f>
        <v>〇曜日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57"/>
      <c r="U112" s="4" t="e">
        <f>U101+7</f>
        <v>#VALUE!</v>
      </c>
      <c r="V112" s="24" t="str">
        <f>V101</f>
        <v>大月中</v>
      </c>
      <c r="W112" s="23"/>
      <c r="X112" s="23"/>
      <c r="Y112" s="4" t="e">
        <f>Y101+7</f>
        <v>#VALUE!</v>
      </c>
      <c r="Z112" s="24" t="str">
        <f>Z2</f>
        <v>○○学校</v>
      </c>
      <c r="AA112" s="23"/>
      <c r="AB112" s="23"/>
      <c r="AC112" s="4">
        <f>AC101+7</f>
        <v>45233</v>
      </c>
      <c r="AD112" s="86"/>
      <c r="FQ112" s="94"/>
      <c r="FR112" s="94"/>
      <c r="FS112" s="94"/>
      <c r="FT112" s="94"/>
      <c r="FU112" s="94"/>
      <c r="FV112" s="94"/>
      <c r="FW112" s="94"/>
      <c r="FX112" s="94"/>
    </row>
    <row r="113" spans="1:180" ht="15" customHeight="1" x14ac:dyDescent="0.2">
      <c r="A113" s="91" t="s">
        <v>10</v>
      </c>
      <c r="B113" s="5" t="s">
        <v>0</v>
      </c>
      <c r="C113" s="1" t="s">
        <v>1</v>
      </c>
      <c r="D113" s="191" t="s">
        <v>49</v>
      </c>
      <c r="E113" s="6" t="s">
        <v>2</v>
      </c>
      <c r="F113" s="25" t="s">
        <v>0</v>
      </c>
      <c r="G113" s="1" t="s">
        <v>1</v>
      </c>
      <c r="H113" s="191" t="s">
        <v>49</v>
      </c>
      <c r="I113" s="2" t="s">
        <v>2</v>
      </c>
      <c r="J113" s="5" t="s">
        <v>0</v>
      </c>
      <c r="K113" s="1" t="s">
        <v>1</v>
      </c>
      <c r="L113" s="191"/>
      <c r="M113" s="6" t="s">
        <v>2</v>
      </c>
      <c r="N113" s="25" t="s">
        <v>0</v>
      </c>
      <c r="O113" s="1" t="s">
        <v>1</v>
      </c>
      <c r="P113" s="191" t="s">
        <v>49</v>
      </c>
      <c r="Q113" s="2" t="s">
        <v>2</v>
      </c>
      <c r="R113" s="5" t="s">
        <v>0</v>
      </c>
      <c r="S113" s="1" t="s">
        <v>1</v>
      </c>
      <c r="T113" s="357" t="s">
        <v>49</v>
      </c>
      <c r="U113" s="2"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c r="F114" s="5"/>
      <c r="G114" s="1"/>
      <c r="H114" s="2"/>
      <c r="I114" s="7"/>
      <c r="J114" s="5"/>
      <c r="K114" s="1"/>
      <c r="L114" s="2"/>
      <c r="M114" s="228"/>
      <c r="N114" s="5"/>
      <c r="O114" s="1"/>
      <c r="P114" s="2"/>
      <c r="Q114" s="30"/>
      <c r="R114" s="5"/>
      <c r="S114" s="1"/>
      <c r="T114" s="1"/>
      <c r="U114" s="7"/>
      <c r="V114" s="5"/>
      <c r="W114" s="1"/>
      <c r="X114" s="2"/>
      <c r="Y114" s="228"/>
      <c r="Z114" s="5"/>
      <c r="AA114" s="1"/>
      <c r="AB114" s="2"/>
      <c r="AC114" s="228"/>
      <c r="AD114" s="91">
        <v>1</v>
      </c>
      <c r="FQ114" s="94"/>
      <c r="FR114" s="94"/>
      <c r="FS114" s="94"/>
      <c r="FT114" s="94"/>
      <c r="FU114" s="94"/>
      <c r="FV114" s="94"/>
      <c r="FW114" s="94"/>
      <c r="FX114" s="94"/>
    </row>
    <row r="115" spans="1:180" s="15" customFormat="1" ht="30" customHeight="1" x14ac:dyDescent="0.2">
      <c r="A115" s="92">
        <v>2</v>
      </c>
      <c r="B115" s="11"/>
      <c r="C115" s="12"/>
      <c r="D115" s="10"/>
      <c r="E115" s="14"/>
      <c r="F115" s="11"/>
      <c r="G115" s="12"/>
      <c r="H115" s="10"/>
      <c r="I115" s="14"/>
      <c r="J115" s="11"/>
      <c r="K115" s="12"/>
      <c r="L115" s="10"/>
      <c r="M115" s="14"/>
      <c r="N115" s="11"/>
      <c r="O115" s="12"/>
      <c r="P115" s="10"/>
      <c r="Q115" s="31"/>
      <c r="R115" s="11"/>
      <c r="S115" s="12"/>
      <c r="T115" s="12"/>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5"/>
      <c r="G116" s="1"/>
      <c r="H116" s="2"/>
      <c r="I116" s="7"/>
      <c r="J116" s="5"/>
      <c r="K116" s="1"/>
      <c r="L116" s="2"/>
      <c r="M116" s="7"/>
      <c r="N116" s="5"/>
      <c r="O116" s="1"/>
      <c r="P116" s="2"/>
      <c r="Q116" s="30"/>
      <c r="R116" s="5"/>
      <c r="S116" s="1"/>
      <c r="T116" s="1"/>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11"/>
      <c r="G117" s="12"/>
      <c r="H117" s="10"/>
      <c r="I117" s="14"/>
      <c r="J117" s="11"/>
      <c r="K117" s="12"/>
      <c r="L117" s="10"/>
      <c r="M117" s="14"/>
      <c r="N117" s="11"/>
      <c r="O117" s="12"/>
      <c r="P117" s="10"/>
      <c r="Q117" s="31"/>
      <c r="R117" s="11"/>
      <c r="S117" s="12"/>
      <c r="T117" s="12"/>
      <c r="U117" s="14"/>
      <c r="V117" s="11"/>
      <c r="W117" s="12"/>
      <c r="X117" s="10"/>
      <c r="Y117" s="14"/>
      <c r="Z117" s="11"/>
      <c r="AA117" s="12"/>
      <c r="AB117" s="10"/>
      <c r="AC117" s="138"/>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5"/>
      <c r="G118" s="1"/>
      <c r="H118" s="2"/>
      <c r="I118" s="142"/>
      <c r="J118" s="5"/>
      <c r="K118" s="1"/>
      <c r="L118" s="2"/>
      <c r="M118" s="7"/>
      <c r="N118" s="5"/>
      <c r="O118" s="1"/>
      <c r="P118" s="2"/>
      <c r="Q118" s="30"/>
      <c r="R118" s="5"/>
      <c r="S118" s="1"/>
      <c r="T118" s="1"/>
      <c r="U118" s="142"/>
      <c r="V118" s="5"/>
      <c r="W118" s="1"/>
      <c r="X118" s="2"/>
      <c r="Y118" s="7"/>
      <c r="Z118" s="5"/>
      <c r="AA118" s="1"/>
      <c r="AB118" s="2"/>
      <c r="AC118" s="7"/>
      <c r="AD118" s="91">
        <v>5</v>
      </c>
      <c r="FQ118" s="94"/>
      <c r="FR118" s="94"/>
      <c r="FS118" s="94"/>
      <c r="FT118" s="94"/>
      <c r="FU118" s="94"/>
      <c r="FV118" s="94"/>
      <c r="FW118" s="94"/>
      <c r="FX118" s="94"/>
    </row>
    <row r="119" spans="1:180" s="15" customFormat="1" ht="30" customHeight="1" x14ac:dyDescent="0.2">
      <c r="A119" s="92">
        <v>6</v>
      </c>
      <c r="B119" s="11"/>
      <c r="C119" s="12"/>
      <c r="D119" s="10"/>
      <c r="E119" s="13"/>
      <c r="F119" s="11"/>
      <c r="G119" s="12"/>
      <c r="H119" s="10"/>
      <c r="I119" s="14"/>
      <c r="J119" s="11"/>
      <c r="K119" s="12"/>
      <c r="L119" s="10"/>
      <c r="M119" s="14"/>
      <c r="N119" s="11"/>
      <c r="O119" s="12"/>
      <c r="P119" s="10"/>
      <c r="Q119" s="31"/>
      <c r="R119" s="11"/>
      <c r="S119" s="12"/>
      <c r="T119" s="12"/>
      <c r="U119" s="14"/>
      <c r="V119" s="11"/>
      <c r="W119" s="12"/>
      <c r="X119" s="10"/>
      <c r="Y119" s="14"/>
      <c r="Z119" s="11"/>
      <c r="AA119" s="12"/>
      <c r="AB119" s="10"/>
      <c r="AC119" s="14"/>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5"/>
      <c r="G120" s="36"/>
      <c r="H120" s="41"/>
      <c r="I120" s="37"/>
      <c r="J120" s="35"/>
      <c r="K120" s="36"/>
      <c r="L120" s="41"/>
      <c r="M120" s="37"/>
      <c r="N120" s="35"/>
      <c r="O120" s="36"/>
      <c r="P120" s="41"/>
      <c r="Q120" s="39"/>
      <c r="R120" s="35"/>
      <c r="S120" s="36"/>
      <c r="T120" s="36"/>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43"/>
      <c r="U121" s="51"/>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43</v>
      </c>
      <c r="B122" s="16" t="str">
        <f>$B$1</f>
        <v>山梨　太郎</v>
      </c>
      <c r="C122" s="17"/>
      <c r="D122" s="17"/>
      <c r="E122" s="45" t="str">
        <f>E111</f>
        <v>月曜日</v>
      </c>
      <c r="F122" s="46" t="str">
        <f>F111</f>
        <v>甲州　花子</v>
      </c>
      <c r="G122" s="46"/>
      <c r="H122" s="46"/>
      <c r="I122" s="47" t="str">
        <f>I111</f>
        <v>〇曜日</v>
      </c>
      <c r="J122" s="277" t="str">
        <f>J111</f>
        <v>笛吹　次郎</v>
      </c>
      <c r="K122" s="278"/>
      <c r="L122" s="278"/>
      <c r="M122" s="279" t="str">
        <f>M111</f>
        <v>〇曜日</v>
      </c>
      <c r="N122" s="49" t="str">
        <f>N111</f>
        <v>吉田　三郎</v>
      </c>
      <c r="O122" s="49"/>
      <c r="P122" s="49"/>
      <c r="Q122" s="50" t="str">
        <f>Q111</f>
        <v>〇曜日</v>
      </c>
      <c r="R122" s="332" t="str">
        <f>R111</f>
        <v>富士　さくら</v>
      </c>
      <c r="S122" s="280"/>
      <c r="T122" s="333"/>
      <c r="U122" s="281" t="str">
        <f>U111</f>
        <v>〇曜日</v>
      </c>
      <c r="V122" s="282" t="str">
        <f>V111</f>
        <v>大月　四郎</v>
      </c>
      <c r="W122" s="283"/>
      <c r="X122" s="283"/>
      <c r="Y122" s="284" t="str">
        <f>Y111</f>
        <v>〇曜日</v>
      </c>
      <c r="Z122" s="159"/>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57"/>
      <c r="U123" s="4" t="e">
        <f>U112+7</f>
        <v>#VALUE!</v>
      </c>
      <c r="V123" s="24" t="str">
        <f>V112</f>
        <v>大月中</v>
      </c>
      <c r="W123" s="23"/>
      <c r="X123" s="23"/>
      <c r="Y123" s="4" t="e">
        <f>Y112+7</f>
        <v>#VALUE!</v>
      </c>
      <c r="Z123" s="24" t="str">
        <f>Z2</f>
        <v>○○学校</v>
      </c>
      <c r="AA123" s="23"/>
      <c r="AB123" s="23"/>
      <c r="AC123" s="4">
        <f>AC112+7</f>
        <v>45240</v>
      </c>
      <c r="AD123" s="86"/>
      <c r="FQ123" s="94"/>
      <c r="FR123" s="94"/>
      <c r="FS123" s="94"/>
      <c r="FT123" s="94"/>
      <c r="FU123" s="94"/>
      <c r="FV123" s="94"/>
      <c r="FW123" s="94"/>
      <c r="FX123" s="94"/>
    </row>
    <row r="124" spans="1:180" ht="15" customHeight="1" x14ac:dyDescent="0.2">
      <c r="A124" s="91" t="s">
        <v>10</v>
      </c>
      <c r="B124" s="5" t="s">
        <v>0</v>
      </c>
      <c r="C124" s="1" t="s">
        <v>1</v>
      </c>
      <c r="D124" s="191" t="s">
        <v>49</v>
      </c>
      <c r="E124" s="6" t="s">
        <v>2</v>
      </c>
      <c r="F124" s="25" t="s">
        <v>0</v>
      </c>
      <c r="G124" s="1" t="s">
        <v>1</v>
      </c>
      <c r="H124" s="191" t="s">
        <v>49</v>
      </c>
      <c r="I124" s="2" t="s">
        <v>2</v>
      </c>
      <c r="J124" s="5" t="s">
        <v>0</v>
      </c>
      <c r="K124" s="1" t="s">
        <v>1</v>
      </c>
      <c r="L124" s="191" t="s">
        <v>49</v>
      </c>
      <c r="M124" s="6" t="s">
        <v>2</v>
      </c>
      <c r="N124" s="25" t="s">
        <v>0</v>
      </c>
      <c r="O124" s="1" t="s">
        <v>1</v>
      </c>
      <c r="P124" s="191" t="s">
        <v>49</v>
      </c>
      <c r="Q124" s="2" t="s">
        <v>2</v>
      </c>
      <c r="R124" s="5" t="s">
        <v>0</v>
      </c>
      <c r="S124" s="1" t="s">
        <v>1</v>
      </c>
      <c r="T124" s="357" t="s">
        <v>49</v>
      </c>
      <c r="U124" s="2" t="s">
        <v>2</v>
      </c>
      <c r="V124" s="5" t="s">
        <v>0</v>
      </c>
      <c r="W124" s="1" t="s">
        <v>1</v>
      </c>
      <c r="X124" s="191" t="s">
        <v>49</v>
      </c>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25"/>
      <c r="G125" s="1"/>
      <c r="H125" s="2"/>
      <c r="I125" s="30"/>
      <c r="J125" s="5"/>
      <c r="K125" s="1"/>
      <c r="L125" s="2"/>
      <c r="M125" s="7"/>
      <c r="N125" s="25"/>
      <c r="O125" s="1"/>
      <c r="P125" s="2"/>
      <c r="Q125" s="30"/>
      <c r="R125" s="5"/>
      <c r="S125" s="1"/>
      <c r="T125" s="1"/>
      <c r="U125" s="30"/>
      <c r="V125" s="5"/>
      <c r="W125" s="1"/>
      <c r="X125" s="2"/>
      <c r="Y125" s="7"/>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26"/>
      <c r="G126" s="12"/>
      <c r="H126" s="10"/>
      <c r="I126" s="31"/>
      <c r="J126" s="11"/>
      <c r="K126" s="12"/>
      <c r="L126" s="10"/>
      <c r="M126" s="14"/>
      <c r="N126" s="26"/>
      <c r="O126" s="12"/>
      <c r="P126" s="10"/>
      <c r="Q126" s="31"/>
      <c r="R126" s="11"/>
      <c r="S126" s="12"/>
      <c r="T126" s="12"/>
      <c r="U126" s="31"/>
      <c r="V126" s="11"/>
      <c r="W126" s="12"/>
      <c r="X126" s="10"/>
      <c r="Y126" s="14"/>
      <c r="Z126" s="11"/>
      <c r="AA126" s="12"/>
      <c r="AB126" s="10"/>
      <c r="AC126" s="14"/>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25"/>
      <c r="G127" s="1"/>
      <c r="H127" s="2"/>
      <c r="I127" s="7"/>
      <c r="J127" s="5"/>
      <c r="K127" s="1"/>
      <c r="L127" s="2"/>
      <c r="M127" s="7"/>
      <c r="N127" s="25"/>
      <c r="O127" s="1"/>
      <c r="P127" s="2"/>
      <c r="Q127" s="30"/>
      <c r="R127" s="5"/>
      <c r="S127" s="1"/>
      <c r="T127" s="1"/>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26"/>
      <c r="G128" s="12"/>
      <c r="H128" s="10"/>
      <c r="I128" s="31"/>
      <c r="J128" s="11"/>
      <c r="K128" s="12"/>
      <c r="L128" s="10"/>
      <c r="M128" s="14"/>
      <c r="N128" s="26"/>
      <c r="O128" s="12"/>
      <c r="P128" s="10"/>
      <c r="Q128" s="31"/>
      <c r="R128" s="11"/>
      <c r="S128" s="12"/>
      <c r="T128" s="12"/>
      <c r="U128" s="31"/>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25"/>
      <c r="G129" s="1"/>
      <c r="H129" s="2"/>
      <c r="I129" s="157"/>
      <c r="J129" s="5"/>
      <c r="K129" s="1"/>
      <c r="L129" s="2"/>
      <c r="M129" s="7"/>
      <c r="N129" s="25"/>
      <c r="O129" s="1"/>
      <c r="P129" s="2"/>
      <c r="Q129" s="157"/>
      <c r="R129" s="5"/>
      <c r="S129" s="1"/>
      <c r="T129" s="1"/>
      <c r="U129" s="157"/>
      <c r="V129" s="5"/>
      <c r="W129" s="1"/>
      <c r="X129" s="2"/>
      <c r="Y129" s="7"/>
      <c r="Z129" s="5"/>
      <c r="AA129" s="1"/>
      <c r="AB129" s="2"/>
      <c r="AC129" s="7"/>
      <c r="AD129" s="91">
        <v>5</v>
      </c>
      <c r="FQ129" s="94"/>
      <c r="FR129" s="94"/>
      <c r="FS129" s="94"/>
      <c r="FT129" s="94"/>
      <c r="FU129" s="94"/>
      <c r="FV129" s="94"/>
      <c r="FW129" s="94"/>
      <c r="FX129" s="94"/>
    </row>
    <row r="130" spans="1:180" s="15" customFormat="1" ht="30" customHeight="1" x14ac:dyDescent="0.2">
      <c r="A130" s="92">
        <v>6</v>
      </c>
      <c r="B130" s="11"/>
      <c r="C130" s="12"/>
      <c r="D130" s="10"/>
      <c r="E130" s="14"/>
      <c r="F130" s="26"/>
      <c r="G130" s="12"/>
      <c r="H130" s="10"/>
      <c r="I130" s="31"/>
      <c r="J130" s="11"/>
      <c r="K130" s="12"/>
      <c r="L130" s="10"/>
      <c r="M130" s="14"/>
      <c r="N130" s="26"/>
      <c r="O130" s="12"/>
      <c r="P130" s="10"/>
      <c r="Q130" s="31"/>
      <c r="R130" s="11"/>
      <c r="S130" s="12"/>
      <c r="T130" s="12"/>
      <c r="U130" s="31"/>
      <c r="V130" s="11"/>
      <c r="W130" s="12"/>
      <c r="X130" s="10"/>
      <c r="Y130" s="14"/>
      <c r="Z130" s="11"/>
      <c r="AA130" s="12"/>
      <c r="AB130" s="10"/>
      <c r="AC130" s="14"/>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8"/>
      <c r="G131" s="36"/>
      <c r="H131" s="41"/>
      <c r="I131" s="37"/>
      <c r="J131" s="35"/>
      <c r="K131" s="36"/>
      <c r="L131" s="41"/>
      <c r="M131" s="37"/>
      <c r="N131" s="38"/>
      <c r="O131" s="36"/>
      <c r="P131" s="41"/>
      <c r="Q131" s="39"/>
      <c r="R131" s="35"/>
      <c r="S131" s="36"/>
      <c r="T131" s="36"/>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43"/>
      <c r="U132" s="51"/>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customHeight="1" thickTop="1" x14ac:dyDescent="0.2">
      <c r="A133" s="85" t="s">
        <v>44</v>
      </c>
      <c r="B133" s="16" t="str">
        <f>$B$1</f>
        <v>山梨　太郎</v>
      </c>
      <c r="C133" s="17"/>
      <c r="D133" s="17"/>
      <c r="E133" s="45" t="str">
        <f>E122</f>
        <v>月曜日</v>
      </c>
      <c r="F133" s="46" t="str">
        <f>F122</f>
        <v>甲州　花子</v>
      </c>
      <c r="G133" s="46"/>
      <c r="H133" s="46"/>
      <c r="I133" s="47" t="str">
        <f>I122</f>
        <v>〇曜日</v>
      </c>
      <c r="J133" s="277" t="str">
        <f>J122</f>
        <v>笛吹　次郎</v>
      </c>
      <c r="K133" s="278"/>
      <c r="L133" s="278"/>
      <c r="M133" s="279" t="str">
        <f>M122</f>
        <v>〇曜日</v>
      </c>
      <c r="N133" s="49" t="str">
        <f>N122</f>
        <v>吉田　三郎</v>
      </c>
      <c r="O133" s="49"/>
      <c r="P133" s="49"/>
      <c r="Q133" s="50" t="str">
        <f>Q122</f>
        <v>〇曜日</v>
      </c>
      <c r="R133" s="332" t="str">
        <f>R122</f>
        <v>富士　さくら</v>
      </c>
      <c r="S133" s="280"/>
      <c r="T133" s="333"/>
      <c r="U133" s="281" t="str">
        <f>U122</f>
        <v>〇曜日</v>
      </c>
      <c r="V133" s="282" t="str">
        <f>V122</f>
        <v>大月　四郎</v>
      </c>
      <c r="W133" s="283"/>
      <c r="X133" s="283"/>
      <c r="Y133" s="284" t="str">
        <f>Y122</f>
        <v>〇曜日</v>
      </c>
      <c r="Z133" s="48"/>
      <c r="AA133"/>
      <c r="AB133"/>
      <c r="AC133" s="28" t="s">
        <v>7</v>
      </c>
      <c r="AD133" s="86"/>
      <c r="FQ133" s="94"/>
      <c r="FR133" s="94"/>
      <c r="FS133" s="94"/>
      <c r="FT133" s="94"/>
      <c r="FU133" s="94"/>
      <c r="FV133" s="94"/>
      <c r="FW133" s="94"/>
      <c r="FX133" s="94"/>
    </row>
    <row r="134" spans="1:180" ht="14.25" customHeight="1" x14ac:dyDescent="0.2">
      <c r="A134" s="86"/>
      <c r="B134" s="21" t="str">
        <f>B123</f>
        <v>山梨中</v>
      </c>
      <c r="C134" s="22"/>
      <c r="D134" s="22"/>
      <c r="E134" s="4" t="e">
        <f>E123+7</f>
        <v>#VALUE!</v>
      </c>
      <c r="F134" s="23" t="str">
        <f>F123</f>
        <v>山梨中</v>
      </c>
      <c r="G134" s="23"/>
      <c r="H134" s="23"/>
      <c r="I134" s="4" t="e">
        <f>I123+7</f>
        <v>#VALUE!</v>
      </c>
      <c r="J134" s="24" t="str">
        <f>J123</f>
        <v>笛吹中</v>
      </c>
      <c r="K134" s="23"/>
      <c r="L134" s="23"/>
      <c r="M134" s="4" t="e">
        <f>M123+7</f>
        <v>#VALUE!</v>
      </c>
      <c r="N134" s="23" t="str">
        <f>N123</f>
        <v>笛吹中</v>
      </c>
      <c r="O134" s="23"/>
      <c r="P134" s="23"/>
      <c r="Q134" s="165" t="e">
        <f>Q123+7</f>
        <v>#VALUE!</v>
      </c>
      <c r="R134" s="256" t="str">
        <f>R123</f>
        <v>富士中</v>
      </c>
      <c r="S134" s="23"/>
      <c r="T134" s="257"/>
      <c r="U134" s="4" t="e">
        <f>U123+7</f>
        <v>#VALUE!</v>
      </c>
      <c r="V134" s="24" t="str">
        <f>V123</f>
        <v>大月中</v>
      </c>
      <c r="W134" s="23"/>
      <c r="X134" s="23"/>
      <c r="Y134" s="4" t="e">
        <f>Y123+7</f>
        <v>#VALUE!</v>
      </c>
      <c r="Z134" s="24" t="str">
        <f>Z2</f>
        <v>○○学校</v>
      </c>
      <c r="AA134" s="23"/>
      <c r="AB134" s="23"/>
      <c r="AC134" s="4">
        <f>AC123+7</f>
        <v>45247</v>
      </c>
      <c r="AD134" s="86"/>
      <c r="FQ134" s="94"/>
      <c r="FR134" s="94"/>
      <c r="FS134" s="94"/>
      <c r="FT134" s="94"/>
      <c r="FU134" s="94"/>
      <c r="FV134" s="94"/>
      <c r="FW134" s="94"/>
      <c r="FX134" s="94"/>
    </row>
    <row r="135" spans="1:180" ht="15" customHeight="1" x14ac:dyDescent="0.2">
      <c r="A135" s="91" t="s">
        <v>10</v>
      </c>
      <c r="B135" s="5" t="s">
        <v>0</v>
      </c>
      <c r="C135" s="1" t="s">
        <v>1</v>
      </c>
      <c r="D135" s="191" t="s">
        <v>49</v>
      </c>
      <c r="E135" s="6" t="s">
        <v>2</v>
      </c>
      <c r="F135" s="25" t="s">
        <v>0</v>
      </c>
      <c r="G135" s="1" t="s">
        <v>1</v>
      </c>
      <c r="H135" s="191" t="s">
        <v>49</v>
      </c>
      <c r="I135" s="2" t="s">
        <v>2</v>
      </c>
      <c r="J135" s="5" t="s">
        <v>0</v>
      </c>
      <c r="K135" s="1" t="s">
        <v>1</v>
      </c>
      <c r="L135" s="191" t="s">
        <v>49</v>
      </c>
      <c r="M135" s="6" t="s">
        <v>2</v>
      </c>
      <c r="N135" s="25" t="s">
        <v>0</v>
      </c>
      <c r="O135" s="1" t="s">
        <v>1</v>
      </c>
      <c r="P135" s="191" t="s">
        <v>49</v>
      </c>
      <c r="Q135" s="2" t="s">
        <v>2</v>
      </c>
      <c r="R135" s="5" t="s">
        <v>0</v>
      </c>
      <c r="S135" s="1" t="s">
        <v>1</v>
      </c>
      <c r="T135" s="357" t="s">
        <v>49</v>
      </c>
      <c r="U135" s="2" t="s">
        <v>2</v>
      </c>
      <c r="V135" s="5" t="s">
        <v>0</v>
      </c>
      <c r="W135" s="1" t="s">
        <v>1</v>
      </c>
      <c r="X135" s="191" t="s">
        <v>49</v>
      </c>
      <c r="Y135" s="6" t="s">
        <v>2</v>
      </c>
      <c r="Z135" s="5" t="s">
        <v>0</v>
      </c>
      <c r="AA135" s="1" t="s">
        <v>1</v>
      </c>
      <c r="AB135" s="2"/>
      <c r="AC135" s="6" t="s">
        <v>2</v>
      </c>
      <c r="AD135" s="91" t="s">
        <v>10</v>
      </c>
      <c r="FQ135" s="94"/>
      <c r="FR135" s="94"/>
      <c r="FS135" s="94"/>
      <c r="FT135" s="94"/>
      <c r="FU135" s="94"/>
      <c r="FV135" s="94"/>
      <c r="FW135" s="94"/>
      <c r="FX135" s="94"/>
    </row>
    <row r="136" spans="1:180" ht="30" customHeight="1" x14ac:dyDescent="0.2">
      <c r="A136" s="91">
        <v>1</v>
      </c>
      <c r="B136" s="5"/>
      <c r="C136" s="1"/>
      <c r="D136" s="2"/>
      <c r="E136" s="142"/>
      <c r="F136" s="25"/>
      <c r="G136" s="1"/>
      <c r="H136" s="2"/>
      <c r="I136" s="30"/>
      <c r="J136" s="5"/>
      <c r="K136" s="1"/>
      <c r="L136" s="2"/>
      <c r="M136" s="7"/>
      <c r="N136" s="25"/>
      <c r="O136" s="1"/>
      <c r="P136" s="2"/>
      <c r="Q136" s="30"/>
      <c r="R136" s="5"/>
      <c r="S136" s="1"/>
      <c r="T136" s="1"/>
      <c r="U136" s="30"/>
      <c r="V136" s="5"/>
      <c r="W136" s="1"/>
      <c r="X136" s="2"/>
      <c r="Y136" s="7"/>
      <c r="Z136" s="5"/>
      <c r="AA136" s="1"/>
      <c r="AB136" s="2"/>
      <c r="AC136" s="7"/>
      <c r="AD136" s="91">
        <v>1</v>
      </c>
      <c r="FQ136" s="94"/>
      <c r="FR136" s="94"/>
      <c r="FS136" s="94"/>
      <c r="FT136" s="94"/>
      <c r="FU136" s="94"/>
      <c r="FV136" s="94"/>
      <c r="FW136" s="94"/>
      <c r="FX136" s="94"/>
    </row>
    <row r="137" spans="1:180" s="15" customFormat="1" ht="30" customHeight="1" x14ac:dyDescent="0.2">
      <c r="A137" s="92">
        <v>2</v>
      </c>
      <c r="B137" s="11"/>
      <c r="C137" s="12"/>
      <c r="D137" s="10"/>
      <c r="E137" s="14"/>
      <c r="F137" s="26"/>
      <c r="G137" s="12"/>
      <c r="H137" s="10"/>
      <c r="I137" s="31"/>
      <c r="J137" s="11"/>
      <c r="K137" s="12"/>
      <c r="L137" s="10"/>
      <c r="M137" s="14"/>
      <c r="N137" s="26"/>
      <c r="O137" s="12"/>
      <c r="P137" s="10"/>
      <c r="Q137" s="31"/>
      <c r="R137" s="11"/>
      <c r="S137" s="12"/>
      <c r="T137" s="12"/>
      <c r="U137" s="31"/>
      <c r="V137" s="11"/>
      <c r="W137" s="12"/>
      <c r="X137" s="10"/>
      <c r="Y137" s="14"/>
      <c r="Z137" s="11"/>
      <c r="AA137" s="12"/>
      <c r="AB137" s="10"/>
      <c r="AC137" s="13"/>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customHeight="1" x14ac:dyDescent="0.2">
      <c r="A138" s="91">
        <v>3</v>
      </c>
      <c r="B138" s="5"/>
      <c r="C138" s="1"/>
      <c r="D138" s="2"/>
      <c r="E138" s="7"/>
      <c r="F138" s="25"/>
      <c r="G138" s="1"/>
      <c r="H138" s="2"/>
      <c r="I138" s="7"/>
      <c r="J138" s="5"/>
      <c r="K138" s="1"/>
      <c r="L138" s="2"/>
      <c r="M138" s="7"/>
      <c r="N138" s="25"/>
      <c r="O138" s="1"/>
      <c r="P138" s="2"/>
      <c r="Q138" s="30"/>
      <c r="R138" s="5"/>
      <c r="S138" s="1"/>
      <c r="T138" s="1"/>
      <c r="U138" s="7"/>
      <c r="V138" s="5"/>
      <c r="W138" s="1"/>
      <c r="X138" s="2"/>
      <c r="Y138" s="7"/>
      <c r="Z138" s="5"/>
      <c r="AA138" s="1"/>
      <c r="AB138" s="2"/>
      <c r="AC138" s="7"/>
      <c r="AD138" s="91">
        <v>3</v>
      </c>
      <c r="FQ138" s="94"/>
      <c r="FR138" s="94"/>
      <c r="FS138" s="94"/>
      <c r="FT138" s="94"/>
      <c r="FU138" s="94"/>
      <c r="FV138" s="94"/>
      <c r="FW138" s="94"/>
      <c r="FX138" s="94"/>
    </row>
    <row r="139" spans="1:180" s="15" customFormat="1" ht="30" customHeight="1" x14ac:dyDescent="0.2">
      <c r="A139" s="92">
        <v>4</v>
      </c>
      <c r="B139" s="11"/>
      <c r="C139" s="12"/>
      <c r="D139" s="10"/>
      <c r="E139" s="14"/>
      <c r="F139" s="26"/>
      <c r="G139" s="12"/>
      <c r="H139" s="10"/>
      <c r="I139" s="31"/>
      <c r="J139" s="11"/>
      <c r="K139" s="12"/>
      <c r="L139" s="10"/>
      <c r="M139" s="14"/>
      <c r="N139" s="26"/>
      <c r="O139" s="12"/>
      <c r="P139" s="10"/>
      <c r="Q139" s="31"/>
      <c r="R139" s="11"/>
      <c r="S139" s="12"/>
      <c r="T139" s="12"/>
      <c r="U139" s="31"/>
      <c r="V139" s="11"/>
      <c r="W139" s="12"/>
      <c r="X139" s="10"/>
      <c r="Y139" s="14"/>
      <c r="Z139" s="11"/>
      <c r="AA139" s="12"/>
      <c r="AB139" s="10"/>
      <c r="AC139" s="138"/>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customHeight="1" x14ac:dyDescent="0.2">
      <c r="A140" s="91">
        <v>5</v>
      </c>
      <c r="B140" s="5"/>
      <c r="C140" s="1"/>
      <c r="D140" s="2"/>
      <c r="E140" s="7"/>
      <c r="F140" s="25"/>
      <c r="G140" s="1"/>
      <c r="H140" s="2"/>
      <c r="I140" s="157"/>
      <c r="J140" s="5"/>
      <c r="K140" s="1"/>
      <c r="L140" s="2"/>
      <c r="M140" s="7"/>
      <c r="N140" s="25"/>
      <c r="O140" s="1"/>
      <c r="P140" s="2"/>
      <c r="Q140" s="157"/>
      <c r="R140" s="5"/>
      <c r="S140" s="1"/>
      <c r="T140" s="1"/>
      <c r="U140" s="157"/>
      <c r="V140" s="5"/>
      <c r="W140" s="1"/>
      <c r="X140" s="2"/>
      <c r="Y140" s="7"/>
      <c r="Z140" s="5"/>
      <c r="AA140" s="1"/>
      <c r="AB140" s="2"/>
      <c r="AC140" s="7"/>
      <c r="AD140" s="91">
        <v>5</v>
      </c>
      <c r="FQ140" s="94"/>
      <c r="FR140" s="94"/>
      <c r="FS140" s="94"/>
      <c r="FT140" s="94"/>
      <c r="FU140" s="94"/>
      <c r="FV140" s="94"/>
      <c r="FW140" s="94"/>
      <c r="FX140" s="94"/>
    </row>
    <row r="141" spans="1:180" s="15" customFormat="1" ht="30" customHeight="1" x14ac:dyDescent="0.2">
      <c r="A141" s="92">
        <v>6</v>
      </c>
      <c r="B141" s="11"/>
      <c r="C141" s="12"/>
      <c r="D141" s="10"/>
      <c r="E141" s="14"/>
      <c r="F141" s="26"/>
      <c r="G141" s="12"/>
      <c r="H141" s="10"/>
      <c r="I141" s="31"/>
      <c r="J141" s="11"/>
      <c r="K141" s="12"/>
      <c r="L141" s="10"/>
      <c r="M141" s="13"/>
      <c r="N141" s="26"/>
      <c r="O141" s="12"/>
      <c r="P141" s="10"/>
      <c r="Q141" s="31"/>
      <c r="R141" s="11"/>
      <c r="S141" s="12"/>
      <c r="T141" s="12"/>
      <c r="U141" s="31"/>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customHeight="1" thickBot="1" x14ac:dyDescent="0.25">
      <c r="A142" s="91" t="s">
        <v>8</v>
      </c>
      <c r="B142" s="35"/>
      <c r="C142" s="36"/>
      <c r="D142" s="41"/>
      <c r="E142" s="37"/>
      <c r="F142" s="38"/>
      <c r="G142" s="36"/>
      <c r="H142" s="41"/>
      <c r="I142" s="37"/>
      <c r="J142" s="35"/>
      <c r="K142" s="36"/>
      <c r="L142" s="41"/>
      <c r="M142" s="37"/>
      <c r="N142" s="38"/>
      <c r="O142" s="36"/>
      <c r="P142" s="41"/>
      <c r="Q142" s="39"/>
      <c r="R142" s="35"/>
      <c r="S142" s="36"/>
      <c r="T142" s="36"/>
      <c r="U142" s="37"/>
      <c r="V142" s="35"/>
      <c r="W142" s="36"/>
      <c r="X142" s="41"/>
      <c r="Y142" s="37"/>
      <c r="Z142" s="35"/>
      <c r="AA142" s="36"/>
      <c r="AB142" s="41"/>
      <c r="AC142" s="37"/>
      <c r="AD142" s="91" t="s">
        <v>8</v>
      </c>
      <c r="FQ142" s="94"/>
      <c r="FR142" s="94"/>
      <c r="FS142" s="94"/>
      <c r="FT142" s="94"/>
      <c r="FU142" s="94"/>
      <c r="FV142" s="94"/>
      <c r="FW142" s="94"/>
      <c r="FX142" s="94"/>
    </row>
    <row r="143" spans="1:180" ht="13.5" customHeight="1" thickTop="1" thickBot="1" x14ac:dyDescent="0.25">
      <c r="A143" s="87" t="s">
        <v>9</v>
      </c>
      <c r="B143" s="42">
        <f>SUM(B136:B142)</f>
        <v>0</v>
      </c>
      <c r="C143" s="43">
        <f>SUM(C136:C142)</f>
        <v>0</v>
      </c>
      <c r="D143" s="51"/>
      <c r="E143" s="44" t="s">
        <v>53</v>
      </c>
      <c r="F143" s="52">
        <f>SUM(F136:F142)</f>
        <v>0</v>
      </c>
      <c r="G143" s="43">
        <f>SUM(G136:G142)</f>
        <v>0</v>
      </c>
      <c r="H143" s="51"/>
      <c r="I143" s="51"/>
      <c r="J143" s="42">
        <f>SUM(J136:J142)</f>
        <v>0</v>
      </c>
      <c r="K143" s="43">
        <f>SUM(K136:K142)</f>
        <v>0</v>
      </c>
      <c r="L143" s="51"/>
      <c r="M143" s="44"/>
      <c r="N143" s="52">
        <f>SUM(N136:N142)</f>
        <v>0</v>
      </c>
      <c r="O143" s="43">
        <f>SUM(O136:O142)</f>
        <v>0</v>
      </c>
      <c r="P143" s="51"/>
      <c r="Q143" s="51"/>
      <c r="R143" s="42">
        <f>SUM(R136:R142)</f>
        <v>0</v>
      </c>
      <c r="S143" s="43">
        <f>SUM(S136:S142)</f>
        <v>0</v>
      </c>
      <c r="T143" s="43"/>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customHeight="1" thickTop="1" x14ac:dyDescent="0.2">
      <c r="A144" s="85" t="s">
        <v>45</v>
      </c>
      <c r="B144" s="16" t="str">
        <f>$B$1</f>
        <v>山梨　太郎</v>
      </c>
      <c r="C144" s="17"/>
      <c r="D144" s="17"/>
      <c r="E144" s="45" t="str">
        <f>E133</f>
        <v>月曜日</v>
      </c>
      <c r="F144" s="46" t="str">
        <f>F133</f>
        <v>甲州　花子</v>
      </c>
      <c r="G144" s="46"/>
      <c r="H144" s="46"/>
      <c r="I144" s="47" t="str">
        <f>I133</f>
        <v>〇曜日</v>
      </c>
      <c r="J144" s="277" t="str">
        <f>J133</f>
        <v>笛吹　次郎</v>
      </c>
      <c r="K144" s="278"/>
      <c r="L144" s="278"/>
      <c r="M144" s="279" t="str">
        <f>M133</f>
        <v>〇曜日</v>
      </c>
      <c r="N144" s="49" t="str">
        <f>N133</f>
        <v>吉田　三郎</v>
      </c>
      <c r="O144" s="49"/>
      <c r="P144" s="49"/>
      <c r="Q144" s="50" t="str">
        <f>Q133</f>
        <v>〇曜日</v>
      </c>
      <c r="R144" s="332" t="str">
        <f>R133</f>
        <v>富士　さくら</v>
      </c>
      <c r="S144" s="280"/>
      <c r="T144" s="333"/>
      <c r="U144" s="281" t="str">
        <f>U133</f>
        <v>〇曜日</v>
      </c>
      <c r="V144" s="282" t="str">
        <f>V133</f>
        <v>大月　四郎</v>
      </c>
      <c r="W144" s="283"/>
      <c r="X144" s="283"/>
      <c r="Y144" s="284" t="str">
        <f>Y133</f>
        <v>〇曜日</v>
      </c>
      <c r="Z144" s="48"/>
      <c r="AA144"/>
      <c r="AB144"/>
      <c r="AC144" s="28" t="s">
        <v>7</v>
      </c>
      <c r="AD144" s="86"/>
      <c r="FQ144" s="94"/>
      <c r="FR144" s="94"/>
      <c r="FS144" s="94"/>
      <c r="FT144" s="94"/>
      <c r="FU144" s="94"/>
      <c r="FV144" s="94"/>
      <c r="FW144" s="94"/>
      <c r="FX144" s="94"/>
    </row>
    <row r="145" spans="1:180" ht="14.25" customHeight="1" x14ac:dyDescent="0.2">
      <c r="A145" s="86"/>
      <c r="B145" s="21" t="str">
        <f>B134</f>
        <v>山梨中</v>
      </c>
      <c r="C145" s="22"/>
      <c r="D145" s="22"/>
      <c r="E145" s="4" t="e">
        <f>E134+7</f>
        <v>#VALUE!</v>
      </c>
      <c r="F145" s="23" t="str">
        <f>F134</f>
        <v>山梨中</v>
      </c>
      <c r="G145" s="23"/>
      <c r="H145" s="23"/>
      <c r="I145" s="4" t="e">
        <f>I134+7</f>
        <v>#VALUE!</v>
      </c>
      <c r="J145" s="24" t="str">
        <f>J134</f>
        <v>笛吹中</v>
      </c>
      <c r="K145" s="23"/>
      <c r="L145" s="23"/>
      <c r="M145" s="4" t="e">
        <f>M134+7</f>
        <v>#VALUE!</v>
      </c>
      <c r="N145" s="23" t="str">
        <f>N134</f>
        <v>笛吹中</v>
      </c>
      <c r="O145" s="23"/>
      <c r="P145" s="23"/>
      <c r="Q145" s="165" t="e">
        <f>Q134+7</f>
        <v>#VALUE!</v>
      </c>
      <c r="R145" s="256" t="str">
        <f>R134</f>
        <v>富士中</v>
      </c>
      <c r="S145" s="23"/>
      <c r="T145" s="257"/>
      <c r="U145" s="4" t="e">
        <f>U134+7</f>
        <v>#VALUE!</v>
      </c>
      <c r="V145" s="24" t="str">
        <f>V134</f>
        <v>大月中</v>
      </c>
      <c r="W145" s="23"/>
      <c r="X145" s="23"/>
      <c r="Y145" s="4" t="e">
        <f>Y134+7</f>
        <v>#VALUE!</v>
      </c>
      <c r="Z145" s="24" t="str">
        <f>Z2</f>
        <v>○○学校</v>
      </c>
      <c r="AA145" s="23"/>
      <c r="AB145" s="23"/>
      <c r="AC145" s="4">
        <f>AC134+7</f>
        <v>45254</v>
      </c>
      <c r="AD145" s="86"/>
      <c r="FQ145" s="94"/>
      <c r="FR145" s="94"/>
      <c r="FS145" s="94"/>
      <c r="FT145" s="94"/>
      <c r="FU145" s="94"/>
      <c r="FV145" s="94"/>
      <c r="FW145" s="94"/>
      <c r="FX145" s="94"/>
    </row>
    <row r="146" spans="1:180" ht="15" customHeight="1" x14ac:dyDescent="0.2">
      <c r="A146" s="91" t="s">
        <v>10</v>
      </c>
      <c r="B146" s="5" t="s">
        <v>0</v>
      </c>
      <c r="C146" s="1" t="s">
        <v>1</v>
      </c>
      <c r="D146" s="191" t="s">
        <v>49</v>
      </c>
      <c r="E146" s="6" t="s">
        <v>2</v>
      </c>
      <c r="F146" s="25" t="s">
        <v>0</v>
      </c>
      <c r="G146" s="1" t="s">
        <v>1</v>
      </c>
      <c r="H146" s="191"/>
      <c r="I146" s="2" t="s">
        <v>2</v>
      </c>
      <c r="J146" s="5" t="s">
        <v>0</v>
      </c>
      <c r="K146" s="1" t="s">
        <v>1</v>
      </c>
      <c r="L146" s="191" t="s">
        <v>49</v>
      </c>
      <c r="M146" s="6" t="s">
        <v>2</v>
      </c>
      <c r="N146" s="25" t="s">
        <v>0</v>
      </c>
      <c r="O146" s="1" t="s">
        <v>1</v>
      </c>
      <c r="P146" s="191" t="s">
        <v>49</v>
      </c>
      <c r="Q146" s="2" t="s">
        <v>2</v>
      </c>
      <c r="R146" s="5" t="s">
        <v>0</v>
      </c>
      <c r="S146" s="1" t="s">
        <v>1</v>
      </c>
      <c r="T146" s="258"/>
      <c r="U146" s="2" t="s">
        <v>2</v>
      </c>
      <c r="V146" s="5" t="s">
        <v>0</v>
      </c>
      <c r="W146" s="1" t="s">
        <v>1</v>
      </c>
      <c r="X146" s="191" t="s">
        <v>49</v>
      </c>
      <c r="Y146" s="6" t="s">
        <v>2</v>
      </c>
      <c r="Z146" s="5" t="s">
        <v>0</v>
      </c>
      <c r="AA146" s="1" t="s">
        <v>1</v>
      </c>
      <c r="AB146" s="2"/>
      <c r="AC146" s="6" t="s">
        <v>2</v>
      </c>
      <c r="AD146" s="91" t="s">
        <v>10</v>
      </c>
      <c r="FQ146" s="94"/>
      <c r="FR146" s="94"/>
      <c r="FS146" s="94"/>
      <c r="FT146" s="94"/>
      <c r="FU146" s="94"/>
      <c r="FV146" s="94"/>
      <c r="FW146" s="94"/>
      <c r="FX146" s="94"/>
    </row>
    <row r="147" spans="1:180" ht="30" customHeight="1" x14ac:dyDescent="0.2">
      <c r="A147" s="91">
        <v>1</v>
      </c>
      <c r="B147" s="5"/>
      <c r="C147" s="1"/>
      <c r="D147" s="2"/>
      <c r="E147" s="186"/>
      <c r="F147" s="5"/>
      <c r="G147" s="1"/>
      <c r="H147" s="2"/>
      <c r="I147" s="228"/>
      <c r="J147" s="5"/>
      <c r="K147" s="1"/>
      <c r="L147" s="2"/>
      <c r="M147" s="228"/>
      <c r="N147" s="5"/>
      <c r="O147" s="1"/>
      <c r="P147" s="2"/>
      <c r="Q147" s="255"/>
      <c r="R147" s="5"/>
      <c r="S147" s="1"/>
      <c r="T147" s="1"/>
      <c r="U147" s="228"/>
      <c r="V147" s="5"/>
      <c r="W147" s="1"/>
      <c r="X147" s="2"/>
      <c r="Y147" s="228"/>
      <c r="Z147" s="5"/>
      <c r="AA147" s="1"/>
      <c r="AB147" s="2"/>
      <c r="AC147" s="7"/>
      <c r="AD147" s="91">
        <v>1</v>
      </c>
      <c r="FQ147" s="94"/>
      <c r="FR147" s="94"/>
      <c r="FS147" s="94"/>
      <c r="FT147" s="94"/>
      <c r="FU147" s="94"/>
      <c r="FV147" s="94"/>
      <c r="FW147" s="94"/>
      <c r="FX147" s="94"/>
    </row>
    <row r="148" spans="1:180" s="15" customFormat="1" ht="30" customHeight="1" x14ac:dyDescent="0.2">
      <c r="A148" s="92">
        <v>2</v>
      </c>
      <c r="B148" s="11"/>
      <c r="C148" s="12"/>
      <c r="D148" s="10"/>
      <c r="E148" s="14"/>
      <c r="F148" s="11"/>
      <c r="G148" s="12"/>
      <c r="H148" s="10"/>
      <c r="I148" s="14"/>
      <c r="J148" s="11"/>
      <c r="K148" s="12"/>
      <c r="L148" s="10"/>
      <c r="M148" s="14"/>
      <c r="N148" s="11"/>
      <c r="O148" s="12"/>
      <c r="P148" s="10"/>
      <c r="Q148" s="31"/>
      <c r="R148" s="11"/>
      <c r="S148" s="12"/>
      <c r="T148" s="12"/>
      <c r="U148" s="14"/>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customHeight="1" x14ac:dyDescent="0.2">
      <c r="A149" s="91">
        <v>3</v>
      </c>
      <c r="B149" s="5"/>
      <c r="C149" s="1"/>
      <c r="D149" s="2"/>
      <c r="E149" s="7"/>
      <c r="F149" s="5"/>
      <c r="G149" s="1"/>
      <c r="H149" s="2"/>
      <c r="I149" s="7"/>
      <c r="J149" s="5"/>
      <c r="K149" s="1"/>
      <c r="L149" s="2"/>
      <c r="M149" s="7"/>
      <c r="N149" s="5"/>
      <c r="O149" s="1"/>
      <c r="P149" s="2"/>
      <c r="Q149" s="30"/>
      <c r="R149" s="5"/>
      <c r="S149" s="1"/>
      <c r="T149" s="1"/>
      <c r="U149" s="7"/>
      <c r="V149" s="5"/>
      <c r="W149" s="1"/>
      <c r="X149" s="2"/>
      <c r="Y149" s="7"/>
      <c r="Z149" s="5"/>
      <c r="AA149" s="1"/>
      <c r="AB149" s="2"/>
      <c r="AC149" s="7"/>
      <c r="AD149" s="91">
        <v>3</v>
      </c>
      <c r="FQ149" s="94"/>
      <c r="FR149" s="94"/>
      <c r="FS149" s="94"/>
      <c r="FT149" s="94"/>
      <c r="FU149" s="94"/>
      <c r="FV149" s="94"/>
      <c r="FW149" s="94"/>
      <c r="FX149" s="94"/>
    </row>
    <row r="150" spans="1:180" s="15" customFormat="1" ht="30" customHeight="1" x14ac:dyDescent="0.2">
      <c r="A150" s="92">
        <v>4</v>
      </c>
      <c r="B150" s="11"/>
      <c r="C150" s="12"/>
      <c r="D150" s="10"/>
      <c r="E150" s="14"/>
      <c r="F150" s="11"/>
      <c r="G150" s="12"/>
      <c r="H150" s="10"/>
      <c r="I150" s="14"/>
      <c r="J150" s="11"/>
      <c r="K150" s="12"/>
      <c r="L150" s="10"/>
      <c r="M150" s="14"/>
      <c r="N150" s="11"/>
      <c r="O150" s="12"/>
      <c r="P150" s="10"/>
      <c r="Q150" s="31"/>
      <c r="R150" s="11"/>
      <c r="S150" s="12"/>
      <c r="T150" s="12"/>
      <c r="U150" s="14"/>
      <c r="V150" s="11"/>
      <c r="W150" s="12"/>
      <c r="X150" s="10"/>
      <c r="Y150" s="14"/>
      <c r="Z150" s="11"/>
      <c r="AA150" s="12"/>
      <c r="AB150" s="10"/>
      <c r="AC150" s="138"/>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customHeight="1" x14ac:dyDescent="0.2">
      <c r="A151" s="91">
        <v>5</v>
      </c>
      <c r="B151" s="5"/>
      <c r="C151" s="1"/>
      <c r="D151" s="2"/>
      <c r="E151" s="7"/>
      <c r="F151" s="5"/>
      <c r="G151" s="1"/>
      <c r="H151" s="2"/>
      <c r="I151" s="142"/>
      <c r="J151" s="5"/>
      <c r="K151" s="1"/>
      <c r="L151" s="2"/>
      <c r="M151" s="142"/>
      <c r="N151" s="5"/>
      <c r="O151" s="1"/>
      <c r="P151" s="2"/>
      <c r="Q151" s="157"/>
      <c r="R151" s="5"/>
      <c r="S151" s="1"/>
      <c r="T151" s="1"/>
      <c r="U151" s="142"/>
      <c r="V151" s="5"/>
      <c r="W151" s="1"/>
      <c r="X151" s="2"/>
      <c r="Y151" s="142"/>
      <c r="Z151" s="5"/>
      <c r="AA151" s="1"/>
      <c r="AB151" s="2"/>
      <c r="AC151" s="7"/>
      <c r="AD151" s="91">
        <v>5</v>
      </c>
      <c r="FQ151" s="94"/>
      <c r="FR151" s="94"/>
      <c r="FS151" s="94"/>
      <c r="FT151" s="94"/>
      <c r="FU151" s="94"/>
      <c r="FV151" s="94"/>
      <c r="FW151" s="94"/>
      <c r="FX151" s="94"/>
    </row>
    <row r="152" spans="1:180" s="15" customFormat="1" ht="30" customHeight="1" x14ac:dyDescent="0.2">
      <c r="A152" s="92">
        <v>6</v>
      </c>
      <c r="B152" s="11"/>
      <c r="C152" s="12"/>
      <c r="D152" s="10"/>
      <c r="E152" s="14"/>
      <c r="F152" s="11"/>
      <c r="G152" s="12"/>
      <c r="H152" s="10"/>
      <c r="I152" s="14"/>
      <c r="J152" s="11"/>
      <c r="K152" s="12"/>
      <c r="L152" s="10"/>
      <c r="M152" s="14"/>
      <c r="N152" s="11"/>
      <c r="O152" s="12"/>
      <c r="P152" s="10"/>
      <c r="Q152" s="31"/>
      <c r="R152" s="11"/>
      <c r="S152" s="12"/>
      <c r="T152" s="12"/>
      <c r="U152" s="14"/>
      <c r="V152" s="11"/>
      <c r="W152" s="12"/>
      <c r="X152" s="10"/>
      <c r="Y152" s="14"/>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customHeight="1" thickBot="1" x14ac:dyDescent="0.25">
      <c r="A153" s="91" t="s">
        <v>8</v>
      </c>
      <c r="B153" s="35"/>
      <c r="C153" s="36"/>
      <c r="D153" s="41"/>
      <c r="E153" s="37"/>
      <c r="F153" s="35"/>
      <c r="G153" s="36"/>
      <c r="H153" s="41"/>
      <c r="I153" s="37"/>
      <c r="J153" s="35"/>
      <c r="K153" s="36"/>
      <c r="L153" s="41"/>
      <c r="M153" s="37"/>
      <c r="N153" s="35"/>
      <c r="O153" s="36"/>
      <c r="P153" s="41"/>
      <c r="Q153" s="39"/>
      <c r="R153" s="35"/>
      <c r="S153" s="36"/>
      <c r="T153" s="36"/>
      <c r="U153" s="37"/>
      <c r="V153" s="35"/>
      <c r="W153" s="36"/>
      <c r="X153" s="41"/>
      <c r="Y153" s="37"/>
      <c r="Z153" s="35"/>
      <c r="AA153" s="36"/>
      <c r="AB153" s="41"/>
      <c r="AC153" s="37"/>
      <c r="AD153" s="91" t="s">
        <v>8</v>
      </c>
      <c r="FQ153" s="94"/>
      <c r="FR153" s="94"/>
      <c r="FS153" s="94"/>
      <c r="FT153" s="94"/>
      <c r="FU153" s="94"/>
      <c r="FV153" s="94"/>
      <c r="FW153" s="94"/>
      <c r="FX153" s="94"/>
    </row>
    <row r="154" spans="1:180" ht="13.5"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42">
        <f>SUM(R147:R153)</f>
        <v>0</v>
      </c>
      <c r="S154" s="43">
        <f>SUM(S147:S153)</f>
        <v>0</v>
      </c>
      <c r="T154" s="43"/>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3.5" customHeight="1" thickTop="1" x14ac:dyDescent="0.2">
      <c r="A155" s="85" t="s">
        <v>46</v>
      </c>
      <c r="B155" s="16" t="str">
        <f>$B$1</f>
        <v>山梨　太郎</v>
      </c>
      <c r="C155" s="17"/>
      <c r="D155" s="17"/>
      <c r="E155" s="45" t="str">
        <f>E144</f>
        <v>月曜日</v>
      </c>
      <c r="F155" s="46" t="str">
        <f>F144</f>
        <v>甲州　花子</v>
      </c>
      <c r="G155" s="46"/>
      <c r="H155" s="46"/>
      <c r="I155" s="47" t="str">
        <f>I144</f>
        <v>〇曜日</v>
      </c>
      <c r="J155" s="277" t="str">
        <f>J144</f>
        <v>笛吹　次郎</v>
      </c>
      <c r="K155" s="278"/>
      <c r="L155" s="278"/>
      <c r="M155" s="279" t="str">
        <f>M144</f>
        <v>〇曜日</v>
      </c>
      <c r="N155" s="49" t="str">
        <f>N144</f>
        <v>吉田　三郎</v>
      </c>
      <c r="O155" s="49"/>
      <c r="P155" s="49"/>
      <c r="Q155" s="50" t="str">
        <f>Q144</f>
        <v>〇曜日</v>
      </c>
      <c r="R155" s="332" t="str">
        <f>R144</f>
        <v>富士　さくら</v>
      </c>
      <c r="S155" s="280"/>
      <c r="T155" s="333"/>
      <c r="U155" s="281" t="str">
        <f>U144</f>
        <v>〇曜日</v>
      </c>
      <c r="V155" s="282" t="str">
        <f>V144</f>
        <v>大月　四郎</v>
      </c>
      <c r="W155" s="283"/>
      <c r="X155" s="283"/>
      <c r="Y155" s="284" t="str">
        <f>Y144</f>
        <v>〇曜日</v>
      </c>
      <c r="Z155" s="48"/>
      <c r="AA155"/>
      <c r="AB155"/>
      <c r="AC155" s="28" t="s">
        <v>7</v>
      </c>
      <c r="AD155" s="86"/>
      <c r="FQ155" s="94"/>
      <c r="FR155" s="94"/>
      <c r="FS155" s="94"/>
      <c r="FT155" s="94"/>
      <c r="FU155" s="94"/>
      <c r="FV155" s="94"/>
      <c r="FW155" s="94"/>
      <c r="FX155" s="94"/>
    </row>
    <row r="156" spans="1:180" ht="13.5" customHeight="1" x14ac:dyDescent="0.2">
      <c r="A156" s="86"/>
      <c r="B156" s="21" t="str">
        <f>B145</f>
        <v>山梨中</v>
      </c>
      <c r="C156" s="22"/>
      <c r="D156" s="22"/>
      <c r="E156" s="4" t="e">
        <f>E145+7</f>
        <v>#VALUE!</v>
      </c>
      <c r="F156" s="23" t="str">
        <f>F145</f>
        <v>山梨中</v>
      </c>
      <c r="G156" s="23"/>
      <c r="H156" s="23"/>
      <c r="I156" s="4" t="e">
        <f>I145+7</f>
        <v>#VALUE!</v>
      </c>
      <c r="J156" s="24" t="str">
        <f>J145</f>
        <v>笛吹中</v>
      </c>
      <c r="K156" s="23"/>
      <c r="L156" s="23"/>
      <c r="M156" s="4" t="e">
        <f>M145+7</f>
        <v>#VALUE!</v>
      </c>
      <c r="N156" s="23" t="str">
        <f>N145</f>
        <v>笛吹中</v>
      </c>
      <c r="O156" s="23"/>
      <c r="P156" s="23"/>
      <c r="Q156" s="165" t="e">
        <f>Q145+7</f>
        <v>#VALUE!</v>
      </c>
      <c r="R156" s="256" t="str">
        <f>R145</f>
        <v>富士中</v>
      </c>
      <c r="S156" s="23"/>
      <c r="T156" s="257"/>
      <c r="U156" s="4" t="e">
        <f>U145+7</f>
        <v>#VALUE!</v>
      </c>
      <c r="V156" s="24" t="str">
        <f>V145</f>
        <v>大月中</v>
      </c>
      <c r="W156" s="23"/>
      <c r="X156" s="23"/>
      <c r="Y156" s="4" t="e">
        <f>Y145+7</f>
        <v>#VALUE!</v>
      </c>
      <c r="Z156" s="24" t="str">
        <f>Z2</f>
        <v>○○学校</v>
      </c>
      <c r="AA156" s="23"/>
      <c r="AB156" s="23"/>
      <c r="AC156" s="4">
        <f>AC145+7</f>
        <v>45261</v>
      </c>
      <c r="AD156" s="86"/>
      <c r="FQ156" s="94"/>
      <c r="FR156" s="94"/>
      <c r="FS156" s="94"/>
      <c r="FT156" s="94"/>
      <c r="FU156" s="94"/>
      <c r="FV156" s="94"/>
      <c r="FW156" s="94"/>
      <c r="FX156" s="94"/>
    </row>
    <row r="157" spans="1:180" ht="13.5" customHeight="1" x14ac:dyDescent="0.2">
      <c r="A157" s="91" t="s">
        <v>10</v>
      </c>
      <c r="B157" s="5" t="s">
        <v>0</v>
      </c>
      <c r="C157" s="1" t="s">
        <v>1</v>
      </c>
      <c r="D157" s="191" t="s">
        <v>49</v>
      </c>
      <c r="E157" s="6" t="s">
        <v>2</v>
      </c>
      <c r="F157" s="25" t="s">
        <v>0</v>
      </c>
      <c r="G157" s="1" t="s">
        <v>1</v>
      </c>
      <c r="H157" s="191" t="s">
        <v>49</v>
      </c>
      <c r="I157" s="2" t="s">
        <v>2</v>
      </c>
      <c r="J157" s="5" t="s">
        <v>0</v>
      </c>
      <c r="K157" s="1" t="s">
        <v>1</v>
      </c>
      <c r="L157" s="191" t="s">
        <v>49</v>
      </c>
      <c r="M157" s="6" t="s">
        <v>2</v>
      </c>
      <c r="N157" s="25" t="s">
        <v>0</v>
      </c>
      <c r="O157" s="1" t="s">
        <v>1</v>
      </c>
      <c r="P157" s="191" t="s">
        <v>49</v>
      </c>
      <c r="Q157" s="2" t="s">
        <v>2</v>
      </c>
      <c r="R157" s="5" t="s">
        <v>0</v>
      </c>
      <c r="S157" s="1" t="s">
        <v>1</v>
      </c>
      <c r="T157" s="357" t="s">
        <v>49</v>
      </c>
      <c r="U157" s="2" t="s">
        <v>2</v>
      </c>
      <c r="V157" s="5" t="s">
        <v>0</v>
      </c>
      <c r="W157" s="1" t="s">
        <v>1</v>
      </c>
      <c r="X157" s="191" t="s">
        <v>49</v>
      </c>
      <c r="Y157" s="6" t="s">
        <v>2</v>
      </c>
      <c r="Z157" s="5" t="s">
        <v>0</v>
      </c>
      <c r="AA157" s="1" t="s">
        <v>1</v>
      </c>
      <c r="AB157" s="2"/>
      <c r="AC157" s="6" t="s">
        <v>2</v>
      </c>
      <c r="AD157" s="91" t="s">
        <v>10</v>
      </c>
      <c r="FQ157" s="94"/>
      <c r="FR157" s="94"/>
      <c r="FS157" s="94"/>
      <c r="FT157" s="94"/>
      <c r="FU157" s="94"/>
      <c r="FV157" s="94"/>
      <c r="FW157" s="94"/>
      <c r="FX157" s="94"/>
    </row>
    <row r="158" spans="1:180" ht="29.25" customHeight="1" x14ac:dyDescent="0.2">
      <c r="A158" s="91">
        <v>1</v>
      </c>
      <c r="B158" s="5"/>
      <c r="C158" s="1"/>
      <c r="D158" s="2"/>
      <c r="E158" s="7"/>
      <c r="F158" s="25"/>
      <c r="G158" s="1"/>
      <c r="H158" s="2"/>
      <c r="I158" s="30"/>
      <c r="J158" s="5"/>
      <c r="K158" s="1"/>
      <c r="L158" s="2"/>
      <c r="M158" s="7"/>
      <c r="N158" s="25"/>
      <c r="O158" s="1"/>
      <c r="P158" s="2"/>
      <c r="Q158" s="30"/>
      <c r="R158" s="5"/>
      <c r="S158" s="1"/>
      <c r="T158" s="1"/>
      <c r="U158" s="30"/>
      <c r="V158" s="5"/>
      <c r="W158" s="1"/>
      <c r="X158" s="2"/>
      <c r="Y158" s="7"/>
      <c r="Z158" s="5"/>
      <c r="AA158" s="1"/>
      <c r="AB158" s="2"/>
      <c r="AC158" s="7"/>
      <c r="AD158" s="91">
        <v>1</v>
      </c>
      <c r="FQ158" s="94"/>
      <c r="FR158" s="94"/>
      <c r="FS158" s="94"/>
      <c r="FT158" s="94"/>
      <c r="FU158" s="94"/>
      <c r="FV158" s="94"/>
      <c r="FW158" s="94"/>
      <c r="FX158" s="94"/>
    </row>
    <row r="159" spans="1:180" ht="29.25" customHeight="1" x14ac:dyDescent="0.2">
      <c r="A159" s="92">
        <v>2</v>
      </c>
      <c r="B159" s="11"/>
      <c r="C159" s="12"/>
      <c r="D159" s="10"/>
      <c r="E159" s="147"/>
      <c r="F159" s="26"/>
      <c r="G159" s="12"/>
      <c r="H159" s="10"/>
      <c r="I159" s="31"/>
      <c r="J159" s="11"/>
      <c r="K159" s="12"/>
      <c r="L159" s="10"/>
      <c r="M159" s="14"/>
      <c r="N159" s="26"/>
      <c r="O159" s="12"/>
      <c r="P159" s="10"/>
      <c r="Q159" s="31"/>
      <c r="R159" s="11"/>
      <c r="S159" s="12"/>
      <c r="T159" s="12"/>
      <c r="U159" s="31"/>
      <c r="V159" s="11"/>
      <c r="W159" s="12"/>
      <c r="X159" s="10"/>
      <c r="Y159" s="14"/>
      <c r="Z159" s="11"/>
      <c r="AA159" s="12"/>
      <c r="AB159" s="10"/>
      <c r="AC159" s="13"/>
      <c r="AD159" s="92">
        <v>2</v>
      </c>
      <c r="FQ159" s="94"/>
      <c r="FR159" s="94"/>
      <c r="FS159" s="94"/>
      <c r="FT159" s="94"/>
      <c r="FU159" s="94"/>
      <c r="FV159" s="94"/>
      <c r="FW159" s="94"/>
      <c r="FX159" s="94"/>
    </row>
    <row r="160" spans="1:180" ht="29.25" customHeight="1" x14ac:dyDescent="0.2">
      <c r="A160" s="91">
        <v>3</v>
      </c>
      <c r="B160" s="5"/>
      <c r="C160" s="1"/>
      <c r="D160" s="2"/>
      <c r="E160" s="7"/>
      <c r="F160" s="25"/>
      <c r="G160" s="1"/>
      <c r="H160" s="2"/>
      <c r="I160" s="7"/>
      <c r="J160" s="5"/>
      <c r="K160" s="1"/>
      <c r="L160" s="2"/>
      <c r="M160" s="7"/>
      <c r="N160" s="25"/>
      <c r="O160" s="1"/>
      <c r="P160" s="2"/>
      <c r="Q160" s="30"/>
      <c r="R160" s="5"/>
      <c r="S160" s="1"/>
      <c r="T160" s="1"/>
      <c r="U160" s="7"/>
      <c r="V160" s="5"/>
      <c r="W160" s="1"/>
      <c r="X160" s="2"/>
      <c r="Y160" s="7"/>
      <c r="Z160" s="25"/>
      <c r="AA160" s="1"/>
      <c r="AB160" s="2"/>
      <c r="AC160" s="7"/>
      <c r="AD160" s="91">
        <v>3</v>
      </c>
      <c r="FQ160" s="94"/>
      <c r="FR160" s="94"/>
      <c r="FS160" s="94"/>
      <c r="FT160" s="94"/>
      <c r="FU160" s="94"/>
      <c r="FV160" s="94"/>
      <c r="FW160" s="94"/>
      <c r="FX160" s="94"/>
    </row>
    <row r="161" spans="1:180" ht="29.25" customHeight="1" x14ac:dyDescent="0.2">
      <c r="A161" s="92">
        <v>4</v>
      </c>
      <c r="B161" s="11"/>
      <c r="C161" s="12"/>
      <c r="D161" s="10"/>
      <c r="E161" s="14"/>
      <c r="F161" s="26"/>
      <c r="G161" s="12"/>
      <c r="H161" s="10"/>
      <c r="I161" s="31"/>
      <c r="J161" s="11"/>
      <c r="K161" s="12"/>
      <c r="L161" s="10"/>
      <c r="M161" s="14"/>
      <c r="N161" s="26"/>
      <c r="O161" s="12"/>
      <c r="P161" s="10"/>
      <c r="Q161" s="31"/>
      <c r="R161" s="11"/>
      <c r="S161" s="12"/>
      <c r="T161" s="12"/>
      <c r="U161" s="31"/>
      <c r="V161" s="11"/>
      <c r="W161" s="12"/>
      <c r="X161" s="10"/>
      <c r="Y161" s="14"/>
      <c r="Z161" s="11"/>
      <c r="AA161" s="12"/>
      <c r="AB161" s="10"/>
      <c r="AC161" s="138"/>
      <c r="AD161" s="92">
        <v>4</v>
      </c>
      <c r="FQ161" s="94"/>
      <c r="FR161" s="94"/>
      <c r="FS161" s="94"/>
      <c r="FT161" s="94"/>
      <c r="FU161" s="94"/>
      <c r="FV161" s="94"/>
      <c r="FW161" s="94"/>
      <c r="FX161" s="94"/>
    </row>
    <row r="162" spans="1:180" ht="29.25" customHeight="1" x14ac:dyDescent="0.2">
      <c r="A162" s="91">
        <v>5</v>
      </c>
      <c r="B162" s="5"/>
      <c r="C162" s="1"/>
      <c r="D162" s="2"/>
      <c r="E162" s="7"/>
      <c r="F162" s="25"/>
      <c r="G162" s="1"/>
      <c r="H162" s="2"/>
      <c r="I162" s="30"/>
      <c r="J162" s="5"/>
      <c r="K162" s="1"/>
      <c r="L162" s="2"/>
      <c r="M162" s="7"/>
      <c r="N162" s="25"/>
      <c r="O162" s="1"/>
      <c r="P162" s="2"/>
      <c r="Q162" s="30"/>
      <c r="R162" s="5"/>
      <c r="S162" s="1"/>
      <c r="T162" s="1"/>
      <c r="U162" s="30"/>
      <c r="V162" s="5"/>
      <c r="W162" s="1"/>
      <c r="X162" s="2"/>
      <c r="Y162" s="7"/>
      <c r="Z162" s="5"/>
      <c r="AA162" s="1"/>
      <c r="AB162" s="2"/>
      <c r="AC162" s="133"/>
      <c r="AD162" s="91">
        <v>5</v>
      </c>
      <c r="FQ162" s="94"/>
      <c r="FR162" s="94"/>
      <c r="FS162" s="94"/>
      <c r="FT162" s="94"/>
      <c r="FU162" s="94"/>
      <c r="FV162" s="94"/>
      <c r="FW162" s="94"/>
      <c r="FX162" s="94"/>
    </row>
    <row r="163" spans="1:180" ht="29.25" customHeight="1" x14ac:dyDescent="0.2">
      <c r="A163" s="92">
        <v>6</v>
      </c>
      <c r="B163" s="11"/>
      <c r="C163" s="12"/>
      <c r="D163" s="10"/>
      <c r="E163" s="14"/>
      <c r="F163" s="26"/>
      <c r="G163" s="12"/>
      <c r="H163" s="10"/>
      <c r="I163" s="31"/>
      <c r="J163" s="11"/>
      <c r="K163" s="12"/>
      <c r="L163" s="10"/>
      <c r="M163" s="14"/>
      <c r="N163" s="26"/>
      <c r="O163" s="12"/>
      <c r="P163" s="10"/>
      <c r="Q163" s="31"/>
      <c r="R163" s="11"/>
      <c r="S163" s="12"/>
      <c r="T163" s="12"/>
      <c r="U163" s="31"/>
      <c r="V163" s="11"/>
      <c r="W163" s="12"/>
      <c r="X163" s="10"/>
      <c r="Y163" s="14"/>
      <c r="Z163" s="11"/>
      <c r="AA163" s="12"/>
      <c r="AB163" s="10"/>
      <c r="AC163" s="138"/>
      <c r="AD163" s="92">
        <v>6</v>
      </c>
      <c r="FQ163" s="94"/>
      <c r="FR163" s="94"/>
      <c r="FS163" s="94"/>
      <c r="FT163" s="94"/>
      <c r="FU163" s="94"/>
      <c r="FV163" s="94"/>
      <c r="FW163" s="94"/>
      <c r="FX163" s="94"/>
    </row>
    <row r="164" spans="1:180" ht="29.25" customHeight="1" thickBot="1" x14ac:dyDescent="0.25">
      <c r="A164" s="91" t="s">
        <v>8</v>
      </c>
      <c r="B164" s="35"/>
      <c r="C164" s="36"/>
      <c r="D164" s="41"/>
      <c r="E164" s="37"/>
      <c r="F164" s="38"/>
      <c r="G164" s="36"/>
      <c r="H164" s="41"/>
      <c r="I164" s="39"/>
      <c r="J164" s="35"/>
      <c r="K164" s="36"/>
      <c r="L164" s="41"/>
      <c r="M164" s="37"/>
      <c r="N164" s="38"/>
      <c r="O164" s="36"/>
      <c r="P164" s="41"/>
      <c r="Q164" s="39"/>
      <c r="R164" s="35"/>
      <c r="S164" s="36"/>
      <c r="T164" s="36"/>
      <c r="U164" s="39"/>
      <c r="V164" s="35"/>
      <c r="W164" s="36"/>
      <c r="X164" s="41"/>
      <c r="Y164" s="37"/>
      <c r="Z164" s="35"/>
      <c r="AA164" s="36"/>
      <c r="AB164" s="41"/>
      <c r="AC164" s="134"/>
      <c r="AD164" s="91" t="s">
        <v>8</v>
      </c>
      <c r="FQ164" s="94"/>
      <c r="FR164" s="94"/>
      <c r="FS164" s="94"/>
      <c r="FT164" s="94"/>
      <c r="FU164" s="94"/>
      <c r="FV164" s="94"/>
      <c r="FW164" s="94"/>
      <c r="FX164" s="94"/>
    </row>
    <row r="165" spans="1:180" ht="13.5"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42">
        <f>SUM(R158:R164)</f>
        <v>0</v>
      </c>
      <c r="S165" s="43">
        <f>SUM(S158:S164)</f>
        <v>0</v>
      </c>
      <c r="T165" s="43"/>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3.5" customHeight="1" thickTop="1" x14ac:dyDescent="0.2">
      <c r="A166" s="85" t="s">
        <v>47</v>
      </c>
      <c r="B166" s="16" t="str">
        <f>$B$1</f>
        <v>山梨　太郎</v>
      </c>
      <c r="C166" s="17"/>
      <c r="D166" s="17"/>
      <c r="E166" s="45" t="str">
        <f>E155</f>
        <v>月曜日</v>
      </c>
      <c r="F166" s="46" t="str">
        <f>F155</f>
        <v>甲州　花子</v>
      </c>
      <c r="G166" s="46"/>
      <c r="H166" s="46"/>
      <c r="I166" s="47" t="str">
        <f>I155</f>
        <v>〇曜日</v>
      </c>
      <c r="J166" s="277" t="str">
        <f>J155</f>
        <v>笛吹　次郎</v>
      </c>
      <c r="K166" s="278"/>
      <c r="L166" s="278"/>
      <c r="M166" s="279" t="str">
        <f>M155</f>
        <v>〇曜日</v>
      </c>
      <c r="N166" s="49" t="str">
        <f>N155</f>
        <v>吉田　三郎</v>
      </c>
      <c r="O166" s="49"/>
      <c r="P166" s="49"/>
      <c r="Q166" s="50" t="str">
        <f>Q155</f>
        <v>〇曜日</v>
      </c>
      <c r="R166" s="332" t="str">
        <f>R155</f>
        <v>富士　さくら</v>
      </c>
      <c r="S166" s="280"/>
      <c r="T166" s="333"/>
      <c r="U166" s="281" t="str">
        <f>U155</f>
        <v>〇曜日</v>
      </c>
      <c r="V166" s="282" t="str">
        <f>V155</f>
        <v>大月　四郎</v>
      </c>
      <c r="W166" s="283"/>
      <c r="X166" s="283"/>
      <c r="Y166" s="284" t="str">
        <f>Y155</f>
        <v>〇曜日</v>
      </c>
      <c r="Z166" s="48"/>
      <c r="AA166"/>
      <c r="AB166"/>
      <c r="AC166" s="28" t="s">
        <v>7</v>
      </c>
      <c r="AD166" s="86"/>
      <c r="FQ166" s="94"/>
      <c r="FR166" s="94"/>
      <c r="FS166" s="94"/>
      <c r="FT166" s="94"/>
      <c r="FU166" s="94"/>
      <c r="FV166" s="94"/>
      <c r="FW166" s="94"/>
      <c r="FX166" s="94"/>
    </row>
    <row r="167" spans="1:180" ht="13.5" customHeight="1" x14ac:dyDescent="0.2">
      <c r="A167" s="86"/>
      <c r="B167" s="21" t="str">
        <f>B156</f>
        <v>山梨中</v>
      </c>
      <c r="C167" s="22"/>
      <c r="D167" s="22"/>
      <c r="E167" s="4" t="e">
        <f>E156+7</f>
        <v>#VALUE!</v>
      </c>
      <c r="F167" s="23" t="str">
        <f>F156</f>
        <v>山梨中</v>
      </c>
      <c r="G167" s="23"/>
      <c r="H167" s="23"/>
      <c r="I167" s="4" t="e">
        <f>I156+7</f>
        <v>#VALUE!</v>
      </c>
      <c r="J167" s="24" t="str">
        <f>J156</f>
        <v>笛吹中</v>
      </c>
      <c r="K167" s="23"/>
      <c r="L167" s="23"/>
      <c r="M167" s="4" t="e">
        <f>M156+7</f>
        <v>#VALUE!</v>
      </c>
      <c r="N167" s="23" t="str">
        <f>N156</f>
        <v>笛吹中</v>
      </c>
      <c r="O167" s="23"/>
      <c r="P167" s="23"/>
      <c r="Q167" s="165" t="e">
        <f>Q156+7</f>
        <v>#VALUE!</v>
      </c>
      <c r="R167" s="256" t="str">
        <f>R156</f>
        <v>富士中</v>
      </c>
      <c r="S167" s="23"/>
      <c r="T167" s="257"/>
      <c r="U167" s="4" t="e">
        <f>U156+7</f>
        <v>#VALUE!</v>
      </c>
      <c r="V167" s="24" t="str">
        <f>V156</f>
        <v>大月中</v>
      </c>
      <c r="W167" s="23"/>
      <c r="X167" s="23"/>
      <c r="Y167" s="4" t="e">
        <f>Y156+7</f>
        <v>#VALUE!</v>
      </c>
      <c r="Z167" s="24" t="str">
        <f>Z2</f>
        <v>○○学校</v>
      </c>
      <c r="AA167" s="23"/>
      <c r="AB167" s="23"/>
      <c r="AC167" s="4">
        <f>AC156+7</f>
        <v>45268</v>
      </c>
      <c r="AD167" s="86"/>
      <c r="FQ167" s="94"/>
      <c r="FR167" s="94"/>
      <c r="FS167" s="94"/>
      <c r="FT167" s="94"/>
      <c r="FU167" s="94"/>
      <c r="FV167" s="94"/>
      <c r="FW167" s="94"/>
      <c r="FX167" s="94"/>
    </row>
    <row r="168" spans="1:180" ht="13.5" customHeight="1" x14ac:dyDescent="0.2">
      <c r="A168" s="91" t="s">
        <v>10</v>
      </c>
      <c r="B168" s="5" t="s">
        <v>0</v>
      </c>
      <c r="C168" s="1" t="s">
        <v>1</v>
      </c>
      <c r="D168" s="191" t="s">
        <v>49</v>
      </c>
      <c r="E168" s="6" t="s">
        <v>2</v>
      </c>
      <c r="F168" s="25" t="s">
        <v>0</v>
      </c>
      <c r="G168" s="1" t="s">
        <v>1</v>
      </c>
      <c r="H168" s="191" t="s">
        <v>49</v>
      </c>
      <c r="I168" s="2" t="s">
        <v>2</v>
      </c>
      <c r="J168" s="5" t="s">
        <v>0</v>
      </c>
      <c r="K168" s="1" t="s">
        <v>1</v>
      </c>
      <c r="L168" s="191" t="s">
        <v>49</v>
      </c>
      <c r="M168" s="6" t="s">
        <v>2</v>
      </c>
      <c r="N168" s="25" t="s">
        <v>0</v>
      </c>
      <c r="O168" s="1" t="s">
        <v>1</v>
      </c>
      <c r="P168" s="191" t="s">
        <v>49</v>
      </c>
      <c r="Q168" s="2" t="s">
        <v>2</v>
      </c>
      <c r="R168" s="5" t="s">
        <v>0</v>
      </c>
      <c r="S168" s="1" t="s">
        <v>1</v>
      </c>
      <c r="T168" s="357" t="s">
        <v>49</v>
      </c>
      <c r="U168" s="2" t="s">
        <v>2</v>
      </c>
      <c r="V168" s="5" t="s">
        <v>0</v>
      </c>
      <c r="W168" s="1" t="s">
        <v>1</v>
      </c>
      <c r="X168" s="191" t="s">
        <v>49</v>
      </c>
      <c r="Y168" s="6" t="s">
        <v>2</v>
      </c>
      <c r="Z168" s="5" t="s">
        <v>0</v>
      </c>
      <c r="AA168" s="1" t="s">
        <v>1</v>
      </c>
      <c r="AB168" s="2"/>
      <c r="AC168" s="6" t="s">
        <v>2</v>
      </c>
      <c r="AD168" s="91" t="s">
        <v>10</v>
      </c>
      <c r="FQ168" s="94"/>
      <c r="FR168" s="94"/>
      <c r="FS168" s="94"/>
      <c r="FT168" s="94"/>
      <c r="FU168" s="94"/>
      <c r="FV168" s="94"/>
      <c r="FW168" s="94"/>
      <c r="FX168" s="94"/>
    </row>
    <row r="169" spans="1:180" ht="29.25" customHeight="1" x14ac:dyDescent="0.2">
      <c r="A169" s="91">
        <v>1</v>
      </c>
      <c r="B169" s="5"/>
      <c r="C169" s="1"/>
      <c r="D169" s="2"/>
      <c r="E169" s="7"/>
      <c r="F169" s="25"/>
      <c r="G169" s="1"/>
      <c r="H169" s="2"/>
      <c r="I169" s="30"/>
      <c r="J169" s="5"/>
      <c r="K169" s="1"/>
      <c r="L169" s="2"/>
      <c r="M169" s="7"/>
      <c r="N169" s="25"/>
      <c r="O169" s="1"/>
      <c r="P169" s="2"/>
      <c r="Q169" s="30"/>
      <c r="R169" s="5"/>
      <c r="S169" s="1"/>
      <c r="T169" s="1"/>
      <c r="U169" s="30"/>
      <c r="V169" s="5"/>
      <c r="W169" s="1"/>
      <c r="X169" s="2"/>
      <c r="Y169" s="7"/>
      <c r="Z169" s="5"/>
      <c r="AA169" s="1"/>
      <c r="AB169" s="2"/>
      <c r="AC169" s="6"/>
      <c r="AD169" s="91">
        <v>1</v>
      </c>
      <c r="FQ169" s="94"/>
      <c r="FR169" s="94"/>
      <c r="FS169" s="94"/>
      <c r="FT169" s="94"/>
      <c r="FU169" s="94"/>
      <c r="FV169" s="94"/>
      <c r="FW169" s="94"/>
      <c r="FX169" s="94"/>
    </row>
    <row r="170" spans="1:180" ht="29.25" customHeight="1" x14ac:dyDescent="0.2">
      <c r="A170" s="92">
        <v>2</v>
      </c>
      <c r="B170" s="11"/>
      <c r="C170" s="12"/>
      <c r="D170" s="10"/>
      <c r="E170" s="14"/>
      <c r="F170" s="26"/>
      <c r="G170" s="12"/>
      <c r="H170" s="10"/>
      <c r="I170" s="31"/>
      <c r="J170" s="11"/>
      <c r="K170" s="12"/>
      <c r="L170" s="10"/>
      <c r="M170" s="14"/>
      <c r="N170" s="26"/>
      <c r="O170" s="12"/>
      <c r="P170" s="10"/>
      <c r="Q170" s="31"/>
      <c r="R170" s="11"/>
      <c r="S170" s="12"/>
      <c r="T170" s="12"/>
      <c r="U170" s="31"/>
      <c r="V170" s="11"/>
      <c r="W170" s="12"/>
      <c r="X170" s="10"/>
      <c r="Y170" s="14"/>
      <c r="Z170" s="11"/>
      <c r="AA170" s="12"/>
      <c r="AB170" s="10"/>
      <c r="AC170" s="13"/>
      <c r="AD170" s="92">
        <v>2</v>
      </c>
      <c r="FQ170" s="94"/>
      <c r="FR170" s="94"/>
      <c r="FS170" s="94"/>
      <c r="FT170" s="94"/>
      <c r="FU170" s="94"/>
      <c r="FV170" s="94"/>
      <c r="FW170" s="94"/>
      <c r="FX170" s="94"/>
    </row>
    <row r="171" spans="1:180" ht="29.25" customHeight="1" x14ac:dyDescent="0.2">
      <c r="A171" s="91">
        <v>3</v>
      </c>
      <c r="B171" s="5"/>
      <c r="C171" s="1"/>
      <c r="D171" s="2"/>
      <c r="E171" s="7"/>
      <c r="F171" s="25"/>
      <c r="G171" s="1"/>
      <c r="H171" s="2"/>
      <c r="I171" s="7"/>
      <c r="J171" s="5"/>
      <c r="K171" s="1"/>
      <c r="L171" s="2"/>
      <c r="M171" s="7"/>
      <c r="N171" s="25"/>
      <c r="O171" s="1"/>
      <c r="P171" s="2"/>
      <c r="Q171" s="30"/>
      <c r="R171" s="5"/>
      <c r="S171" s="1"/>
      <c r="T171" s="1"/>
      <c r="U171" s="7"/>
      <c r="V171" s="5"/>
      <c r="W171" s="1"/>
      <c r="X171" s="2"/>
      <c r="Y171" s="7"/>
      <c r="Z171" s="5"/>
      <c r="AA171" s="1"/>
      <c r="AB171" s="2"/>
      <c r="AC171" s="6"/>
      <c r="AD171" s="91">
        <v>3</v>
      </c>
      <c r="FQ171" s="94"/>
      <c r="FR171" s="94"/>
      <c r="FS171" s="94"/>
      <c r="FT171" s="94"/>
      <c r="FU171" s="94"/>
      <c r="FV171" s="94"/>
      <c r="FW171" s="94"/>
      <c r="FX171" s="94"/>
    </row>
    <row r="172" spans="1:180" ht="29.25" customHeight="1" x14ac:dyDescent="0.2">
      <c r="A172" s="92">
        <v>4</v>
      </c>
      <c r="B172" s="11"/>
      <c r="C172" s="12"/>
      <c r="D172" s="10"/>
      <c r="E172" s="164"/>
      <c r="F172" s="26"/>
      <c r="G172" s="12"/>
      <c r="H172" s="10"/>
      <c r="I172" s="31"/>
      <c r="J172" s="11"/>
      <c r="K172" s="12"/>
      <c r="L172" s="10"/>
      <c r="M172" s="14"/>
      <c r="N172" s="26"/>
      <c r="O172" s="12"/>
      <c r="P172" s="10"/>
      <c r="Q172" s="31"/>
      <c r="R172" s="11"/>
      <c r="S172" s="12"/>
      <c r="T172" s="12"/>
      <c r="U172" s="31"/>
      <c r="V172" s="11"/>
      <c r="W172" s="12"/>
      <c r="X172" s="10"/>
      <c r="Y172" s="14"/>
      <c r="Z172" s="11"/>
      <c r="AA172" s="12"/>
      <c r="AB172" s="10"/>
      <c r="AC172" s="13"/>
      <c r="AD172" s="92">
        <v>4</v>
      </c>
      <c r="FQ172" s="94"/>
      <c r="FR172" s="94"/>
      <c r="FS172" s="94"/>
      <c r="FT172" s="94"/>
      <c r="FU172" s="94"/>
      <c r="FV172" s="94"/>
      <c r="FW172" s="94"/>
      <c r="FX172" s="94"/>
    </row>
    <row r="173" spans="1:180" ht="29.25" customHeight="1" x14ac:dyDescent="0.2">
      <c r="A173" s="91">
        <v>5</v>
      </c>
      <c r="B173" s="5"/>
      <c r="C173" s="1"/>
      <c r="D173" s="2"/>
      <c r="E173" s="7"/>
      <c r="F173" s="25"/>
      <c r="G173" s="1"/>
      <c r="H173" s="2"/>
      <c r="I173" s="157"/>
      <c r="J173" s="5"/>
      <c r="K173" s="1"/>
      <c r="L173" s="2"/>
      <c r="M173" s="7"/>
      <c r="N173" s="25"/>
      <c r="O173" s="1"/>
      <c r="P173" s="2"/>
      <c r="Q173" s="30"/>
      <c r="R173" s="5"/>
      <c r="S173" s="1"/>
      <c r="T173" s="1"/>
      <c r="U173" s="157"/>
      <c r="V173" s="5"/>
      <c r="W173" s="1"/>
      <c r="X173" s="2"/>
      <c r="Y173" s="7"/>
      <c r="Z173" s="5"/>
      <c r="AA173" s="1"/>
      <c r="AB173" s="2"/>
      <c r="AC173" s="6"/>
      <c r="AD173" s="91">
        <v>5</v>
      </c>
      <c r="FQ173" s="94"/>
      <c r="FR173" s="94"/>
      <c r="FS173" s="94"/>
      <c r="FT173" s="94"/>
      <c r="FU173" s="94"/>
      <c r="FV173" s="94"/>
      <c r="FW173" s="94"/>
      <c r="FX173" s="94"/>
    </row>
    <row r="174" spans="1:180" ht="29.25" customHeight="1" x14ac:dyDescent="0.2">
      <c r="A174" s="92">
        <v>6</v>
      </c>
      <c r="B174" s="11"/>
      <c r="C174" s="12"/>
      <c r="D174" s="10"/>
      <c r="E174" s="14"/>
      <c r="F174" s="26"/>
      <c r="G174" s="12"/>
      <c r="H174" s="10"/>
      <c r="I174" s="31"/>
      <c r="J174" s="11"/>
      <c r="K174" s="12"/>
      <c r="L174" s="10"/>
      <c r="M174" s="14"/>
      <c r="N174" s="26"/>
      <c r="O174" s="12"/>
      <c r="P174" s="10"/>
      <c r="Q174" s="10"/>
      <c r="R174" s="11"/>
      <c r="S174" s="12"/>
      <c r="T174" s="12"/>
      <c r="U174" s="31"/>
      <c r="V174" s="11"/>
      <c r="W174" s="12"/>
      <c r="X174" s="10"/>
      <c r="Y174" s="14"/>
      <c r="Z174" s="11"/>
      <c r="AA174" s="12"/>
      <c r="AB174" s="10"/>
      <c r="AC174" s="13"/>
      <c r="AD174" s="92">
        <v>6</v>
      </c>
      <c r="FQ174" s="94"/>
      <c r="FR174" s="94"/>
      <c r="FS174" s="94"/>
      <c r="FT174" s="94"/>
      <c r="FU174" s="94"/>
      <c r="FV174" s="94"/>
      <c r="FW174" s="94"/>
      <c r="FX174" s="94"/>
    </row>
    <row r="175" spans="1:180" ht="29.25" customHeight="1" thickBot="1" x14ac:dyDescent="0.25">
      <c r="A175" s="91" t="s">
        <v>8</v>
      </c>
      <c r="B175" s="35"/>
      <c r="C175" s="36"/>
      <c r="D175" s="41"/>
      <c r="E175" s="37"/>
      <c r="F175" s="38"/>
      <c r="G175" s="36"/>
      <c r="H175" s="41"/>
      <c r="I175" s="37"/>
      <c r="J175" s="35"/>
      <c r="K175" s="36"/>
      <c r="L175" s="41"/>
      <c r="M175" s="37"/>
      <c r="N175" s="38"/>
      <c r="O175" s="36"/>
      <c r="P175" s="41"/>
      <c r="Q175" s="39"/>
      <c r="R175" s="35"/>
      <c r="S175" s="36"/>
      <c r="T175" s="36"/>
      <c r="U175" s="37"/>
      <c r="V175" s="35"/>
      <c r="W175" s="36"/>
      <c r="X175" s="41"/>
      <c r="Y175" s="37"/>
      <c r="Z175" s="35"/>
      <c r="AA175" s="36"/>
      <c r="AB175" s="41"/>
      <c r="AC175" s="40"/>
      <c r="AD175" s="91" t="s">
        <v>8</v>
      </c>
      <c r="FQ175" s="94"/>
      <c r="FR175" s="94"/>
      <c r="FS175" s="94"/>
      <c r="FT175" s="94"/>
      <c r="FU175" s="94"/>
      <c r="FV175" s="94"/>
      <c r="FW175" s="94"/>
      <c r="FX175" s="94"/>
    </row>
    <row r="176" spans="1:180" ht="13.5" customHeight="1" thickTop="1" thickBot="1" x14ac:dyDescent="0.25">
      <c r="A176" s="87" t="s">
        <v>9</v>
      </c>
      <c r="B176" s="42">
        <f>SUM(B169:B175)</f>
        <v>0</v>
      </c>
      <c r="C176" s="43">
        <f>SUM(C169:C175)</f>
        <v>0</v>
      </c>
      <c r="D176" s="51"/>
      <c r="E176" s="44"/>
      <c r="F176" s="52">
        <f>SUM(F169:F175)</f>
        <v>0</v>
      </c>
      <c r="G176" s="43">
        <f>SUM(G169:G175)</f>
        <v>0</v>
      </c>
      <c r="H176" s="51"/>
      <c r="I176" s="51"/>
      <c r="J176" s="42">
        <f>SUM(J169:J175)</f>
        <v>0</v>
      </c>
      <c r="K176" s="43">
        <f>SUM(K169:K175)</f>
        <v>0</v>
      </c>
      <c r="L176" s="51"/>
      <c r="M176" s="44"/>
      <c r="N176" s="52">
        <f>SUM(N169:N175)</f>
        <v>0</v>
      </c>
      <c r="O176" s="43">
        <f>SUM(O169:O175)</f>
        <v>0</v>
      </c>
      <c r="P176" s="51"/>
      <c r="Q176" s="51"/>
      <c r="R176" s="42">
        <f>SUM(R169:R175)</f>
        <v>0</v>
      </c>
      <c r="S176" s="43">
        <f>SUM(S169:S175)</f>
        <v>0</v>
      </c>
      <c r="T176" s="43"/>
      <c r="U176" s="51"/>
      <c r="V176" s="42">
        <f>SUM(V169:V175)</f>
        <v>0</v>
      </c>
      <c r="W176" s="43">
        <f>SUM(W169:W175)</f>
        <v>0</v>
      </c>
      <c r="X176" s="51"/>
      <c r="Y176" s="44"/>
      <c r="Z176" s="42">
        <f>SUM(Z169:Z175)</f>
        <v>0</v>
      </c>
      <c r="AA176" s="43">
        <f>SUM(AA169:AA175)</f>
        <v>0</v>
      </c>
      <c r="AB176" s="51"/>
      <c r="AC176" s="44"/>
      <c r="AD176" s="87" t="s">
        <v>9</v>
      </c>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row>
    <row r="177" spans="1:172" ht="14.25" customHeight="1" thickTop="1" x14ac:dyDescent="0.2">
      <c r="A177" s="85" t="s">
        <v>48</v>
      </c>
      <c r="B177" s="16" t="str">
        <f>$B$1</f>
        <v>山梨　太郎</v>
      </c>
      <c r="C177" s="17"/>
      <c r="D177" s="17"/>
      <c r="E177" s="45" t="str">
        <f>E166</f>
        <v>月曜日</v>
      </c>
      <c r="F177" s="46" t="str">
        <f>F155</f>
        <v>甲州　花子</v>
      </c>
      <c r="G177" s="46"/>
      <c r="H177" s="46"/>
      <c r="I177" s="47" t="str">
        <f>I166</f>
        <v>〇曜日</v>
      </c>
      <c r="J177" s="277" t="str">
        <f>J155</f>
        <v>笛吹　次郎</v>
      </c>
      <c r="K177" s="278"/>
      <c r="L177" s="278"/>
      <c r="M177" s="279" t="str">
        <f>M166</f>
        <v>〇曜日</v>
      </c>
      <c r="N177" s="49" t="str">
        <f>N155</f>
        <v>吉田　三郎</v>
      </c>
      <c r="O177" s="49"/>
      <c r="P177" s="49"/>
      <c r="Q177" s="50" t="str">
        <f>Q166</f>
        <v>〇曜日</v>
      </c>
      <c r="R177" s="332" t="str">
        <f>R155</f>
        <v>富士　さくら</v>
      </c>
      <c r="S177" s="280"/>
      <c r="T177" s="333"/>
      <c r="U177" s="281" t="str">
        <f>U166</f>
        <v>〇曜日</v>
      </c>
      <c r="V177" s="282" t="str">
        <f>V155</f>
        <v>大月　四郎</v>
      </c>
      <c r="W177" s="283"/>
      <c r="X177" s="283"/>
      <c r="Y177" s="284" t="str">
        <f>Y166</f>
        <v>〇曜日</v>
      </c>
      <c r="Z177" s="48"/>
      <c r="AA177"/>
      <c r="AB177"/>
      <c r="AC177" s="28" t="s">
        <v>7</v>
      </c>
      <c r="AD177" s="86"/>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row>
    <row r="178" spans="1:172" ht="13.5" customHeight="1" x14ac:dyDescent="0.2">
      <c r="A178" s="86"/>
      <c r="B178" s="21" t="str">
        <f>B156</f>
        <v>山梨中</v>
      </c>
      <c r="C178" s="22"/>
      <c r="D178" s="22"/>
      <c r="E178" s="4" t="e">
        <f>E167+7</f>
        <v>#VALUE!</v>
      </c>
      <c r="F178" s="23" t="str">
        <f>F156</f>
        <v>山梨中</v>
      </c>
      <c r="G178" s="23"/>
      <c r="H178" s="23"/>
      <c r="I178" s="4" t="e">
        <f>I167+7</f>
        <v>#VALUE!</v>
      </c>
      <c r="J178" s="24" t="str">
        <f>J156</f>
        <v>笛吹中</v>
      </c>
      <c r="K178" s="23"/>
      <c r="L178" s="23"/>
      <c r="M178" s="4" t="e">
        <f>M167+7</f>
        <v>#VALUE!</v>
      </c>
      <c r="N178" s="23" t="str">
        <f>N156</f>
        <v>笛吹中</v>
      </c>
      <c r="O178" s="23"/>
      <c r="P178" s="23"/>
      <c r="Q178" s="165" t="e">
        <f>Q167+7</f>
        <v>#VALUE!</v>
      </c>
      <c r="R178" s="256" t="str">
        <f>R156</f>
        <v>富士中</v>
      </c>
      <c r="S178" s="23"/>
      <c r="T178" s="257"/>
      <c r="U178" s="4" t="e">
        <f>U167+7</f>
        <v>#VALUE!</v>
      </c>
      <c r="V178" s="24" t="str">
        <f>V156</f>
        <v>大月中</v>
      </c>
      <c r="W178" s="23"/>
      <c r="X178" s="23"/>
      <c r="Y178" s="4" t="e">
        <f>Y167+7</f>
        <v>#VALUE!</v>
      </c>
      <c r="Z178" s="24" t="str">
        <f>Z2</f>
        <v>○○学校</v>
      </c>
      <c r="AA178" s="23"/>
      <c r="AB178" s="23"/>
      <c r="AC178" s="4">
        <f>AC167+7</f>
        <v>45275</v>
      </c>
      <c r="AD178" s="86"/>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row>
    <row r="179" spans="1:172" ht="13.5" customHeight="1" x14ac:dyDescent="0.2">
      <c r="A179" s="91" t="s">
        <v>10</v>
      </c>
      <c r="B179" s="5" t="s">
        <v>0</v>
      </c>
      <c r="C179" s="1" t="s">
        <v>1</v>
      </c>
      <c r="D179" s="191"/>
      <c r="E179" s="6" t="s">
        <v>2</v>
      </c>
      <c r="F179" s="25" t="s">
        <v>0</v>
      </c>
      <c r="G179" s="1" t="s">
        <v>1</v>
      </c>
      <c r="H179" s="191" t="s">
        <v>49</v>
      </c>
      <c r="I179" s="2" t="s">
        <v>2</v>
      </c>
      <c r="J179" s="5" t="s">
        <v>0</v>
      </c>
      <c r="K179" s="1" t="s">
        <v>1</v>
      </c>
      <c r="L179" s="191" t="s">
        <v>49</v>
      </c>
      <c r="M179" s="6" t="s">
        <v>2</v>
      </c>
      <c r="N179" s="25" t="s">
        <v>0</v>
      </c>
      <c r="O179" s="1" t="s">
        <v>1</v>
      </c>
      <c r="P179" s="191"/>
      <c r="Q179" s="2" t="s">
        <v>2</v>
      </c>
      <c r="R179" s="5" t="s">
        <v>0</v>
      </c>
      <c r="S179" s="1" t="s">
        <v>1</v>
      </c>
      <c r="T179" s="357" t="s">
        <v>49</v>
      </c>
      <c r="U179" s="2" t="s">
        <v>2</v>
      </c>
      <c r="V179" s="5" t="s">
        <v>0</v>
      </c>
      <c r="W179" s="1" t="s">
        <v>1</v>
      </c>
      <c r="X179" s="191" t="s">
        <v>49</v>
      </c>
      <c r="Y179" s="6" t="s">
        <v>2</v>
      </c>
      <c r="Z179" s="5" t="s">
        <v>0</v>
      </c>
      <c r="AA179" s="1" t="s">
        <v>1</v>
      </c>
      <c r="AB179" s="2"/>
      <c r="AC179" s="6" t="s">
        <v>2</v>
      </c>
      <c r="AD179" s="91" t="s">
        <v>10</v>
      </c>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c r="BY179"/>
      <c r="BZ179"/>
      <c r="CA179"/>
      <c r="CB179"/>
      <c r="CC179"/>
      <c r="CD179"/>
      <c r="CE179"/>
      <c r="CF179"/>
      <c r="CG179"/>
      <c r="CH179"/>
      <c r="CI179"/>
      <c r="CJ179"/>
      <c r="CK179"/>
      <c r="CL179"/>
      <c r="CM179"/>
      <c r="CN179"/>
      <c r="CO179"/>
      <c r="CP179"/>
      <c r="CQ179"/>
      <c r="CR179"/>
      <c r="CS179"/>
      <c r="CT179"/>
      <c r="CU179"/>
      <c r="CV179"/>
      <c r="CW179"/>
      <c r="CX179"/>
      <c r="CY179"/>
      <c r="CZ179"/>
      <c r="DA179"/>
      <c r="DB179"/>
      <c r="DC179"/>
      <c r="DD179"/>
      <c r="DE179"/>
      <c r="DF179"/>
      <c r="DG179"/>
      <c r="DH179"/>
      <c r="DI179"/>
      <c r="DJ179"/>
      <c r="DK179"/>
      <c r="DL179"/>
      <c r="DM179"/>
      <c r="DN179"/>
      <c r="DO179"/>
      <c r="DP179"/>
      <c r="DQ179"/>
      <c r="DR179"/>
      <c r="DS179"/>
      <c r="DT179"/>
      <c r="DU179"/>
      <c r="DV179"/>
      <c r="DW179"/>
      <c r="DX179"/>
      <c r="DY179"/>
      <c r="DZ179"/>
      <c r="EA179"/>
      <c r="EB179"/>
      <c r="EC179"/>
      <c r="ED179"/>
      <c r="EE179"/>
      <c r="EF179"/>
      <c r="EG179"/>
      <c r="EH179"/>
      <c r="EI179"/>
      <c r="EJ179"/>
      <c r="EK179"/>
      <c r="EL179"/>
      <c r="EM179"/>
      <c r="EN179"/>
      <c r="EO179"/>
      <c r="EP179"/>
      <c r="EQ179"/>
      <c r="ER179"/>
      <c r="ES179"/>
      <c r="ET179"/>
      <c r="EU179"/>
      <c r="EV179"/>
      <c r="EW179"/>
      <c r="EX179"/>
      <c r="EY179"/>
      <c r="EZ179"/>
      <c r="FA179"/>
      <c r="FB179"/>
      <c r="FC179"/>
      <c r="FD179"/>
      <c r="FE179"/>
      <c r="FF179"/>
      <c r="FG179"/>
      <c r="FH179"/>
      <c r="FI179"/>
      <c r="FJ179"/>
      <c r="FK179"/>
      <c r="FL179"/>
      <c r="FM179"/>
      <c r="FN179"/>
      <c r="FO179"/>
      <c r="FP179"/>
    </row>
    <row r="180" spans="1:172" ht="29.25" customHeight="1" x14ac:dyDescent="0.2">
      <c r="A180" s="91">
        <v>1</v>
      </c>
      <c r="B180" s="5"/>
      <c r="C180" s="1"/>
      <c r="D180" s="2"/>
      <c r="E180" s="7" t="s">
        <v>93</v>
      </c>
      <c r="F180" s="25"/>
      <c r="G180" s="1"/>
      <c r="H180" s="2"/>
      <c r="I180" s="30"/>
      <c r="J180" s="5"/>
      <c r="K180" s="1"/>
      <c r="L180" s="2"/>
      <c r="M180" s="7"/>
      <c r="N180" s="25"/>
      <c r="O180" s="1"/>
      <c r="P180" s="2"/>
      <c r="Q180" s="30" t="s">
        <v>76</v>
      </c>
      <c r="R180" s="5"/>
      <c r="S180" s="1"/>
      <c r="T180" s="1"/>
      <c r="U180" s="30"/>
      <c r="V180" s="5"/>
      <c r="W180" s="1"/>
      <c r="X180" s="2"/>
      <c r="Y180" s="7"/>
      <c r="Z180" s="5"/>
      <c r="AA180" s="1"/>
      <c r="AB180" s="2"/>
      <c r="AC180" s="6"/>
      <c r="AD180" s="91">
        <v>1</v>
      </c>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c r="BY180"/>
      <c r="BZ180"/>
      <c r="CA180"/>
      <c r="CB180"/>
      <c r="CC180"/>
      <c r="CD180"/>
      <c r="CE180"/>
      <c r="CF180"/>
      <c r="CG180"/>
      <c r="CH180"/>
      <c r="CI180"/>
      <c r="CJ180"/>
      <c r="CK180"/>
      <c r="CL180"/>
      <c r="CM180"/>
      <c r="CN180"/>
      <c r="CO180"/>
      <c r="CP180"/>
      <c r="CQ180"/>
      <c r="CR180"/>
      <c r="CS180"/>
      <c r="CT180"/>
      <c r="CU180"/>
      <c r="CV180"/>
      <c r="CW180"/>
      <c r="CX180"/>
      <c r="CY180"/>
      <c r="CZ180"/>
      <c r="DA180"/>
      <c r="DB180"/>
      <c r="DC180"/>
      <c r="DD180"/>
      <c r="DE180"/>
      <c r="DF180"/>
      <c r="DG180"/>
      <c r="DH180"/>
      <c r="DI180"/>
      <c r="DJ180"/>
      <c r="DK180"/>
      <c r="DL180"/>
      <c r="DM180"/>
      <c r="DN180"/>
      <c r="DO180"/>
      <c r="DP180"/>
      <c r="DQ180"/>
      <c r="DR180"/>
      <c r="DS180"/>
      <c r="DT180"/>
      <c r="DU180"/>
      <c r="DV180"/>
      <c r="DW180"/>
      <c r="DX180"/>
      <c r="DY180"/>
      <c r="DZ180"/>
      <c r="EA180"/>
      <c r="EB180"/>
      <c r="EC180"/>
      <c r="ED180"/>
      <c r="EE180"/>
      <c r="EF180"/>
      <c r="EG180"/>
      <c r="EH180"/>
      <c r="EI180"/>
      <c r="EJ180"/>
      <c r="EK180"/>
      <c r="EL180"/>
      <c r="EM180"/>
      <c r="EN180"/>
      <c r="EO180"/>
      <c r="EP180"/>
      <c r="EQ180"/>
      <c r="ER180"/>
      <c r="ES180"/>
      <c r="ET180"/>
      <c r="EU180"/>
      <c r="EV180"/>
      <c r="EW180"/>
      <c r="EX180"/>
      <c r="EY180"/>
      <c r="EZ180"/>
      <c r="FA180"/>
      <c r="FB180"/>
      <c r="FC180"/>
      <c r="FD180"/>
      <c r="FE180"/>
      <c r="FF180"/>
      <c r="FG180"/>
      <c r="FH180"/>
      <c r="FI180"/>
      <c r="FJ180"/>
      <c r="FK180"/>
      <c r="FL180"/>
      <c r="FM180"/>
      <c r="FN180"/>
      <c r="FO180"/>
      <c r="FP180"/>
    </row>
    <row r="181" spans="1:172" ht="29.25" customHeight="1" x14ac:dyDescent="0.2">
      <c r="A181" s="92">
        <v>2</v>
      </c>
      <c r="B181" s="11"/>
      <c r="C181" s="12"/>
      <c r="D181" s="10"/>
      <c r="E181" s="14"/>
      <c r="F181" s="26"/>
      <c r="G181" s="12"/>
      <c r="H181" s="10"/>
      <c r="I181" s="31"/>
      <c r="J181" s="11"/>
      <c r="K181" s="12"/>
      <c r="L181" s="10"/>
      <c r="M181" s="14"/>
      <c r="N181" s="26"/>
      <c r="O181" s="12"/>
      <c r="P181" s="10"/>
      <c r="Q181" s="31"/>
      <c r="R181" s="11"/>
      <c r="S181" s="12"/>
      <c r="T181" s="12"/>
      <c r="U181" s="31"/>
      <c r="V181" s="11"/>
      <c r="W181" s="12"/>
      <c r="X181" s="10"/>
      <c r="Y181" s="14"/>
      <c r="Z181" s="11"/>
      <c r="AA181" s="12"/>
      <c r="AB181" s="10"/>
      <c r="AC181" s="13"/>
      <c r="AD181" s="92">
        <v>2</v>
      </c>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c r="BY181"/>
      <c r="BZ181"/>
      <c r="CA181"/>
      <c r="CB181"/>
      <c r="CC181"/>
      <c r="CD181"/>
      <c r="CE181"/>
      <c r="CF181"/>
      <c r="CG181"/>
      <c r="CH181"/>
      <c r="CI181"/>
      <c r="CJ181"/>
      <c r="CK181"/>
      <c r="CL181"/>
      <c r="CM181"/>
      <c r="CN181"/>
      <c r="CO181"/>
      <c r="CP181"/>
      <c r="CQ181"/>
      <c r="CR181"/>
      <c r="CS181"/>
      <c r="CT181"/>
      <c r="CU181"/>
      <c r="CV181"/>
      <c r="CW181"/>
      <c r="CX181"/>
      <c r="CY181"/>
      <c r="CZ181"/>
      <c r="DA181"/>
      <c r="DB181"/>
      <c r="DC181"/>
      <c r="DD181"/>
      <c r="DE181"/>
      <c r="DF181"/>
      <c r="DG181"/>
      <c r="DH181"/>
      <c r="DI181"/>
      <c r="DJ181"/>
      <c r="DK181"/>
      <c r="DL181"/>
      <c r="DM181"/>
      <c r="DN181"/>
      <c r="DO181"/>
      <c r="DP181"/>
      <c r="DQ181"/>
      <c r="DR181"/>
      <c r="DS181"/>
      <c r="DT181"/>
      <c r="DU181"/>
      <c r="DV181"/>
      <c r="DW181"/>
      <c r="DX181"/>
      <c r="DY181"/>
      <c r="DZ181"/>
      <c r="EA181"/>
      <c r="EB181"/>
      <c r="EC181"/>
      <c r="ED181"/>
      <c r="EE181"/>
      <c r="EF181"/>
      <c r="EG181"/>
      <c r="EH181"/>
      <c r="EI181"/>
      <c r="EJ181"/>
      <c r="EK181"/>
      <c r="EL181"/>
      <c r="EM181"/>
      <c r="EN181"/>
      <c r="EO181"/>
      <c r="EP181"/>
      <c r="EQ181"/>
      <c r="ER181"/>
      <c r="ES181"/>
      <c r="ET181"/>
      <c r="EU181"/>
      <c r="EV181"/>
      <c r="EW181"/>
      <c r="EX181"/>
      <c r="EY181"/>
      <c r="EZ181"/>
      <c r="FA181"/>
      <c r="FB181"/>
      <c r="FC181"/>
      <c r="FD181"/>
      <c r="FE181"/>
      <c r="FF181"/>
      <c r="FG181"/>
      <c r="FH181"/>
      <c r="FI181"/>
      <c r="FJ181"/>
      <c r="FK181"/>
      <c r="FL181"/>
      <c r="FM181"/>
      <c r="FN181"/>
      <c r="FO181"/>
      <c r="FP181"/>
    </row>
    <row r="182" spans="1:172" ht="29.25" customHeight="1" x14ac:dyDescent="0.2">
      <c r="A182" s="91">
        <v>3</v>
      </c>
      <c r="B182" s="5"/>
      <c r="C182" s="1"/>
      <c r="D182" s="2"/>
      <c r="E182" s="7"/>
      <c r="F182" s="25"/>
      <c r="G182" s="1"/>
      <c r="H182" s="2"/>
      <c r="I182" s="7"/>
      <c r="J182" s="5"/>
      <c r="K182" s="1"/>
      <c r="L182" s="2"/>
      <c r="M182" s="7"/>
      <c r="N182" s="25"/>
      <c r="O182" s="1"/>
      <c r="P182" s="2"/>
      <c r="Q182" s="30"/>
      <c r="R182" s="5"/>
      <c r="S182" s="1"/>
      <c r="T182" s="1"/>
      <c r="U182" s="7"/>
      <c r="V182" s="5"/>
      <c r="W182" s="1"/>
      <c r="X182" s="2"/>
      <c r="Y182" s="7"/>
      <c r="Z182" s="5"/>
      <c r="AA182" s="1"/>
      <c r="AB182" s="2"/>
      <c r="AC182" s="6"/>
      <c r="AD182" s="91">
        <v>3</v>
      </c>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c r="BY182"/>
      <c r="BZ182"/>
      <c r="CA182"/>
      <c r="CB182"/>
      <c r="CC182"/>
      <c r="CD182"/>
      <c r="CE182"/>
      <c r="CF182"/>
      <c r="CG182"/>
      <c r="CH182"/>
      <c r="CI182"/>
      <c r="CJ182"/>
      <c r="CK182"/>
      <c r="CL182"/>
      <c r="CM182"/>
      <c r="CN182"/>
      <c r="CO182"/>
      <c r="CP182"/>
      <c r="CQ182"/>
      <c r="CR182"/>
      <c r="CS182"/>
      <c r="CT182"/>
      <c r="CU182"/>
      <c r="CV182"/>
      <c r="CW182"/>
      <c r="CX182"/>
      <c r="CY182"/>
      <c r="CZ182"/>
      <c r="DA182"/>
      <c r="DB182"/>
      <c r="DC182"/>
      <c r="DD182"/>
      <c r="DE182"/>
      <c r="DF182"/>
      <c r="DG182"/>
      <c r="DH182"/>
      <c r="DI182"/>
      <c r="DJ182"/>
      <c r="DK182"/>
      <c r="DL182"/>
      <c r="DM182"/>
      <c r="DN182"/>
      <c r="DO182"/>
      <c r="DP182"/>
      <c r="DQ182"/>
      <c r="DR182"/>
      <c r="DS182"/>
      <c r="DT182"/>
      <c r="DU182"/>
      <c r="DV182"/>
      <c r="DW182"/>
      <c r="DX182"/>
      <c r="DY182"/>
      <c r="DZ182"/>
      <c r="EA182"/>
      <c r="EB182"/>
      <c r="EC182"/>
      <c r="ED182"/>
      <c r="EE182"/>
      <c r="EF182"/>
      <c r="EG182"/>
      <c r="EH182"/>
      <c r="EI182"/>
      <c r="EJ182"/>
      <c r="EK182"/>
      <c r="EL182"/>
      <c r="EM182"/>
      <c r="EN182"/>
      <c r="EO182"/>
      <c r="EP182"/>
      <c r="EQ182"/>
      <c r="ER182"/>
      <c r="ES182"/>
      <c r="ET182"/>
      <c r="EU182"/>
      <c r="EV182"/>
      <c r="EW182"/>
      <c r="EX182"/>
      <c r="EY182"/>
      <c r="EZ182"/>
      <c r="FA182"/>
      <c r="FB182"/>
      <c r="FC182"/>
      <c r="FD182"/>
      <c r="FE182"/>
      <c r="FF182"/>
      <c r="FG182"/>
      <c r="FH182"/>
      <c r="FI182"/>
      <c r="FJ182"/>
      <c r="FK182"/>
      <c r="FL182"/>
      <c r="FM182"/>
      <c r="FN182"/>
      <c r="FO182"/>
      <c r="FP182"/>
    </row>
    <row r="183" spans="1:172" ht="29.25" customHeight="1" x14ac:dyDescent="0.2">
      <c r="A183" s="92">
        <v>4</v>
      </c>
      <c r="B183" s="11"/>
      <c r="C183" s="12"/>
      <c r="D183" s="10"/>
      <c r="E183" s="14"/>
      <c r="F183" s="26"/>
      <c r="G183" s="12"/>
      <c r="H183" s="10"/>
      <c r="I183" s="31"/>
      <c r="J183" s="11"/>
      <c r="K183" s="12"/>
      <c r="L183" s="10"/>
      <c r="M183" s="14"/>
      <c r="N183" s="26"/>
      <c r="O183" s="12"/>
      <c r="P183" s="10"/>
      <c r="Q183" s="31"/>
      <c r="R183" s="11"/>
      <c r="S183" s="12"/>
      <c r="T183" s="12"/>
      <c r="U183" s="31"/>
      <c r="V183" s="11"/>
      <c r="W183" s="12"/>
      <c r="X183" s="10"/>
      <c r="Y183" s="14"/>
      <c r="Z183" s="11"/>
      <c r="AA183" s="12"/>
      <c r="AB183" s="10"/>
      <c r="AC183" s="13"/>
      <c r="AD183" s="92">
        <v>4</v>
      </c>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c r="BY183"/>
      <c r="BZ183"/>
      <c r="CA183"/>
      <c r="CB183"/>
      <c r="CC183"/>
      <c r="CD183"/>
      <c r="CE183"/>
      <c r="CF183"/>
      <c r="CG183"/>
      <c r="CH183"/>
      <c r="CI183"/>
      <c r="CJ183"/>
      <c r="CK183"/>
      <c r="CL183"/>
      <c r="CM183"/>
      <c r="CN183"/>
      <c r="CO183"/>
      <c r="CP183"/>
      <c r="CQ183"/>
      <c r="CR183"/>
      <c r="CS183"/>
      <c r="CT183"/>
      <c r="CU183"/>
      <c r="CV183"/>
      <c r="CW183"/>
      <c r="CX183"/>
      <c r="CY183"/>
      <c r="CZ183"/>
      <c r="DA183"/>
      <c r="DB183"/>
      <c r="DC183"/>
      <c r="DD183"/>
      <c r="DE183"/>
      <c r="DF183"/>
      <c r="DG183"/>
      <c r="DH183"/>
      <c r="DI183"/>
      <c r="DJ183"/>
      <c r="DK183"/>
      <c r="DL183"/>
      <c r="DM183"/>
      <c r="DN183"/>
      <c r="DO183"/>
      <c r="DP183"/>
      <c r="DQ183"/>
      <c r="DR183"/>
      <c r="DS183"/>
      <c r="DT183"/>
      <c r="DU183"/>
      <c r="DV183"/>
      <c r="DW183"/>
      <c r="DX183"/>
      <c r="DY183"/>
      <c r="DZ183"/>
      <c r="EA183"/>
      <c r="EB183"/>
      <c r="EC183"/>
      <c r="ED183"/>
      <c r="EE183"/>
      <c r="EF183"/>
      <c r="EG183"/>
      <c r="EH183"/>
      <c r="EI183"/>
      <c r="EJ183"/>
      <c r="EK183"/>
      <c r="EL183"/>
      <c r="EM183"/>
      <c r="EN183"/>
      <c r="EO183"/>
      <c r="EP183"/>
      <c r="EQ183"/>
      <c r="ER183"/>
      <c r="ES183"/>
      <c r="ET183"/>
      <c r="EU183"/>
      <c r="EV183"/>
      <c r="EW183"/>
      <c r="EX183"/>
      <c r="EY183"/>
      <c r="EZ183"/>
      <c r="FA183"/>
      <c r="FB183"/>
      <c r="FC183"/>
      <c r="FD183"/>
      <c r="FE183"/>
      <c r="FF183"/>
      <c r="FG183"/>
      <c r="FH183"/>
      <c r="FI183"/>
      <c r="FJ183"/>
      <c r="FK183"/>
      <c r="FL183"/>
      <c r="FM183"/>
      <c r="FN183"/>
      <c r="FO183"/>
      <c r="FP183"/>
    </row>
    <row r="184" spans="1:172" ht="29.25" customHeight="1" x14ac:dyDescent="0.2">
      <c r="A184" s="91">
        <v>5</v>
      </c>
      <c r="B184" s="5"/>
      <c r="C184" s="1"/>
      <c r="D184" s="2"/>
      <c r="E184" s="7"/>
      <c r="F184" s="25"/>
      <c r="G184" s="1"/>
      <c r="H184" s="2"/>
      <c r="I184" s="157"/>
      <c r="J184" s="5"/>
      <c r="K184" s="1"/>
      <c r="L184" s="2"/>
      <c r="M184" s="7"/>
      <c r="N184" s="25"/>
      <c r="O184" s="1"/>
      <c r="P184" s="2"/>
      <c r="Q184" s="157"/>
      <c r="R184" s="5"/>
      <c r="S184" s="1"/>
      <c r="T184" s="1"/>
      <c r="U184" s="157"/>
      <c r="V184" s="5"/>
      <c r="W184" s="1"/>
      <c r="X184" s="2"/>
      <c r="Y184" s="7"/>
      <c r="Z184" s="5"/>
      <c r="AA184" s="1"/>
      <c r="AB184" s="2"/>
      <c r="AC184" s="6"/>
      <c r="AD184" s="91">
        <v>5</v>
      </c>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c r="BY184"/>
      <c r="BZ184"/>
      <c r="CA184"/>
      <c r="CB184"/>
      <c r="CC184"/>
      <c r="CD184"/>
      <c r="CE184"/>
      <c r="CF184"/>
      <c r="CG184"/>
      <c r="CH184"/>
      <c r="CI184"/>
      <c r="CJ184"/>
      <c r="CK184"/>
      <c r="CL184"/>
      <c r="CM184"/>
      <c r="CN184"/>
      <c r="CO184"/>
      <c r="CP184"/>
      <c r="CQ184"/>
      <c r="CR184"/>
      <c r="CS184"/>
      <c r="CT184"/>
      <c r="CU184"/>
      <c r="CV184"/>
      <c r="CW184"/>
      <c r="CX184"/>
      <c r="CY184"/>
      <c r="CZ184"/>
      <c r="DA184"/>
      <c r="DB184"/>
      <c r="DC184"/>
      <c r="DD184"/>
      <c r="DE184"/>
      <c r="DF184"/>
      <c r="DG184"/>
      <c r="DH184"/>
      <c r="DI184"/>
      <c r="DJ184"/>
      <c r="DK184"/>
      <c r="DL184"/>
      <c r="DM184"/>
      <c r="DN184"/>
      <c r="DO184"/>
      <c r="DP184"/>
      <c r="DQ184"/>
      <c r="DR184"/>
      <c r="DS184"/>
      <c r="DT184"/>
      <c r="DU184"/>
      <c r="DV184"/>
      <c r="DW184"/>
      <c r="DX184"/>
      <c r="DY184"/>
      <c r="DZ184"/>
      <c r="EA184"/>
      <c r="EB184"/>
      <c r="EC184"/>
      <c r="ED184"/>
      <c r="EE184"/>
      <c r="EF184"/>
      <c r="EG184"/>
      <c r="EH184"/>
      <c r="EI184"/>
      <c r="EJ184"/>
      <c r="EK184"/>
      <c r="EL184"/>
      <c r="EM184"/>
      <c r="EN184"/>
      <c r="EO184"/>
      <c r="EP184"/>
      <c r="EQ184"/>
      <c r="ER184"/>
      <c r="ES184"/>
      <c r="ET184"/>
      <c r="EU184"/>
      <c r="EV184"/>
      <c r="EW184"/>
      <c r="EX184"/>
      <c r="EY184"/>
      <c r="EZ184"/>
      <c r="FA184"/>
      <c r="FB184"/>
      <c r="FC184"/>
      <c r="FD184"/>
      <c r="FE184"/>
      <c r="FF184"/>
      <c r="FG184"/>
      <c r="FH184"/>
      <c r="FI184"/>
      <c r="FJ184"/>
      <c r="FK184"/>
      <c r="FL184"/>
      <c r="FM184"/>
      <c r="FN184"/>
      <c r="FO184"/>
      <c r="FP184"/>
    </row>
    <row r="185" spans="1:172" ht="29.25" customHeight="1" x14ac:dyDescent="0.2">
      <c r="A185" s="92">
        <v>6</v>
      </c>
      <c r="B185" s="11"/>
      <c r="C185" s="12"/>
      <c r="D185" s="10"/>
      <c r="E185" s="14"/>
      <c r="F185" s="26"/>
      <c r="G185" s="12"/>
      <c r="H185" s="10"/>
      <c r="I185" s="31"/>
      <c r="J185" s="11"/>
      <c r="K185" s="12"/>
      <c r="L185" s="10"/>
      <c r="M185" s="14"/>
      <c r="N185" s="26"/>
      <c r="O185" s="12"/>
      <c r="P185" s="10"/>
      <c r="Q185" s="31"/>
      <c r="R185" s="11"/>
      <c r="S185" s="12"/>
      <c r="T185" s="12"/>
      <c r="U185" s="31"/>
      <c r="V185" s="11"/>
      <c r="W185" s="12"/>
      <c r="X185" s="10"/>
      <c r="Y185" s="14"/>
      <c r="Z185" s="11"/>
      <c r="AA185" s="12"/>
      <c r="AB185" s="10"/>
      <c r="AC185" s="13"/>
      <c r="AD185" s="92">
        <v>6</v>
      </c>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c r="BY185"/>
      <c r="BZ185"/>
      <c r="CA185"/>
      <c r="CB185"/>
      <c r="CC185"/>
      <c r="CD185"/>
      <c r="CE185"/>
      <c r="CF185"/>
      <c r="CG185"/>
      <c r="CH185"/>
      <c r="CI185"/>
      <c r="CJ185"/>
      <c r="CK185"/>
      <c r="CL185"/>
      <c r="CM185"/>
      <c r="CN185"/>
      <c r="CO185"/>
      <c r="CP185"/>
      <c r="CQ185"/>
      <c r="CR185"/>
      <c r="CS185"/>
      <c r="CT185"/>
      <c r="CU185"/>
      <c r="CV185"/>
      <c r="CW185"/>
      <c r="CX185"/>
      <c r="CY185"/>
      <c r="CZ185"/>
      <c r="DA185"/>
      <c r="DB185"/>
      <c r="DC185"/>
      <c r="DD185"/>
      <c r="DE185"/>
      <c r="DF185"/>
      <c r="DG185"/>
      <c r="DH185"/>
      <c r="DI185"/>
      <c r="DJ185"/>
      <c r="DK185"/>
      <c r="DL185"/>
      <c r="DM185"/>
      <c r="DN185"/>
      <c r="DO185"/>
      <c r="DP185"/>
      <c r="DQ185"/>
      <c r="DR185"/>
      <c r="DS185"/>
      <c r="DT185"/>
      <c r="DU185"/>
      <c r="DV185"/>
      <c r="DW185"/>
      <c r="DX185"/>
      <c r="DY185"/>
      <c r="DZ185"/>
      <c r="EA185"/>
      <c r="EB185"/>
      <c r="EC185"/>
      <c r="ED185"/>
      <c r="EE185"/>
      <c r="EF185"/>
      <c r="EG185"/>
      <c r="EH185"/>
      <c r="EI185"/>
      <c r="EJ185"/>
      <c r="EK185"/>
      <c r="EL185"/>
      <c r="EM185"/>
      <c r="EN185"/>
      <c r="EO185"/>
      <c r="EP185"/>
      <c r="EQ185"/>
      <c r="ER185"/>
      <c r="ES185"/>
      <c r="ET185"/>
      <c r="EU185"/>
      <c r="EV185"/>
      <c r="EW185"/>
      <c r="EX185"/>
      <c r="EY185"/>
      <c r="EZ185"/>
      <c r="FA185"/>
      <c r="FB185"/>
      <c r="FC185"/>
      <c r="FD185"/>
      <c r="FE185"/>
      <c r="FF185"/>
      <c r="FG185"/>
      <c r="FH185"/>
      <c r="FI185"/>
      <c r="FJ185"/>
      <c r="FK185"/>
      <c r="FL185"/>
      <c r="FM185"/>
      <c r="FN185"/>
      <c r="FO185"/>
      <c r="FP185"/>
    </row>
    <row r="186" spans="1:172" ht="29.25" customHeight="1" thickBot="1" x14ac:dyDescent="0.25">
      <c r="A186" s="91" t="s">
        <v>8</v>
      </c>
      <c r="B186" s="35"/>
      <c r="C186" s="36"/>
      <c r="D186" s="41"/>
      <c r="E186" s="37"/>
      <c r="F186" s="38"/>
      <c r="G186" s="36"/>
      <c r="H186" s="41"/>
      <c r="I186" s="37"/>
      <c r="J186" s="35"/>
      <c r="K186" s="36"/>
      <c r="L186" s="41"/>
      <c r="M186" s="37"/>
      <c r="N186" s="38"/>
      <c r="O186" s="36"/>
      <c r="P186" s="41"/>
      <c r="Q186" s="39"/>
      <c r="R186" s="35"/>
      <c r="S186" s="36"/>
      <c r="T186" s="36"/>
      <c r="U186" s="37"/>
      <c r="V186" s="35"/>
      <c r="W186" s="36"/>
      <c r="X186" s="41"/>
      <c r="Y186" s="37"/>
      <c r="Z186" s="35"/>
      <c r="AA186" s="36"/>
      <c r="AB186" s="41"/>
      <c r="AC186" s="40"/>
      <c r="AD186" s="91" t="s">
        <v>8</v>
      </c>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c r="BY186"/>
      <c r="BZ186"/>
      <c r="CA186"/>
      <c r="CB186"/>
      <c r="CC186"/>
      <c r="CD186"/>
      <c r="CE186"/>
      <c r="CF186"/>
      <c r="CG186"/>
      <c r="CH186"/>
      <c r="CI186"/>
      <c r="CJ186"/>
      <c r="CK186"/>
      <c r="CL186"/>
      <c r="CM186"/>
      <c r="CN186"/>
      <c r="CO186"/>
      <c r="CP186"/>
      <c r="CQ186"/>
      <c r="CR186"/>
      <c r="CS186"/>
      <c r="CT186"/>
      <c r="CU186"/>
      <c r="CV186"/>
      <c r="CW186"/>
      <c r="CX186"/>
      <c r="CY186"/>
      <c r="CZ186"/>
      <c r="DA186"/>
      <c r="DB186"/>
      <c r="DC186"/>
      <c r="DD186"/>
      <c r="DE186"/>
      <c r="DF186"/>
      <c r="DG186"/>
      <c r="DH186"/>
      <c r="DI186"/>
      <c r="DJ186"/>
      <c r="DK186"/>
      <c r="DL186"/>
      <c r="DM186"/>
      <c r="DN186"/>
      <c r="DO186"/>
      <c r="DP186"/>
      <c r="DQ186"/>
      <c r="DR186"/>
      <c r="DS186"/>
      <c r="DT186"/>
      <c r="DU186"/>
      <c r="DV186"/>
      <c r="DW186"/>
      <c r="DX186"/>
      <c r="DY186"/>
      <c r="DZ186"/>
      <c r="EA186"/>
      <c r="EB186"/>
      <c r="EC186"/>
      <c r="ED186"/>
      <c r="EE186"/>
      <c r="EF186"/>
      <c r="EG186"/>
      <c r="EH186"/>
      <c r="EI186"/>
      <c r="EJ186"/>
      <c r="EK186"/>
      <c r="EL186"/>
      <c r="EM186"/>
      <c r="EN186"/>
      <c r="EO186"/>
      <c r="EP186"/>
      <c r="EQ186"/>
      <c r="ER186"/>
      <c r="ES186"/>
      <c r="ET186"/>
      <c r="EU186"/>
      <c r="EV186"/>
      <c r="EW186"/>
      <c r="EX186"/>
      <c r="EY186"/>
      <c r="EZ186"/>
      <c r="FA186"/>
      <c r="FB186"/>
      <c r="FC186"/>
      <c r="FD186"/>
      <c r="FE186"/>
      <c r="FF186"/>
      <c r="FG186"/>
      <c r="FH186"/>
      <c r="FI186"/>
      <c r="FJ186"/>
      <c r="FK186"/>
      <c r="FL186"/>
      <c r="FM186"/>
      <c r="FN186"/>
      <c r="FO186"/>
      <c r="FP186"/>
    </row>
    <row r="187" spans="1:172" ht="13.5" customHeight="1" thickTop="1" thickBot="1" x14ac:dyDescent="0.25">
      <c r="A187" s="87" t="s">
        <v>9</v>
      </c>
      <c r="B187" s="42">
        <f>SUM(B180:B186)</f>
        <v>0</v>
      </c>
      <c r="C187" s="43">
        <f>SUM(C180:C186)</f>
        <v>0</v>
      </c>
      <c r="D187" s="51"/>
      <c r="E187" s="44"/>
      <c r="F187" s="52">
        <f>SUM(F180:F186)</f>
        <v>0</v>
      </c>
      <c r="G187" s="43">
        <f>SUM(G180:G186)</f>
        <v>0</v>
      </c>
      <c r="H187" s="51"/>
      <c r="I187" s="51"/>
      <c r="J187" s="42">
        <f>SUM(J180:J186)</f>
        <v>0</v>
      </c>
      <c r="K187" s="43">
        <f>SUM(K180:K186)</f>
        <v>0</v>
      </c>
      <c r="L187" s="51"/>
      <c r="M187" s="44"/>
      <c r="N187" s="52">
        <f>SUM(N180:N186)</f>
        <v>0</v>
      </c>
      <c r="O187" s="43">
        <f>SUM(O180:O186)</f>
        <v>0</v>
      </c>
      <c r="P187" s="51"/>
      <c r="Q187" s="51"/>
      <c r="R187" s="42">
        <f>SUM(R180:R186)</f>
        <v>0</v>
      </c>
      <c r="S187" s="43">
        <f>SUM(S180:S186)</f>
        <v>0</v>
      </c>
      <c r="T187" s="43"/>
      <c r="U187" s="51"/>
      <c r="V187" s="42">
        <f>SUM(V180:V186)</f>
        <v>0</v>
      </c>
      <c r="W187" s="43">
        <f>SUM(W180:W186)</f>
        <v>0</v>
      </c>
      <c r="X187" s="51"/>
      <c r="Y187" s="44"/>
      <c r="Z187" s="42">
        <f>SUM(Z180:Z186)</f>
        <v>0</v>
      </c>
      <c r="AA187" s="43">
        <f>SUM(AA180:AA186)</f>
        <v>0</v>
      </c>
      <c r="AB187" s="51"/>
      <c r="AC187" s="44"/>
      <c r="AD187" s="87" t="s">
        <v>9</v>
      </c>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c r="BY187"/>
      <c r="BZ187"/>
      <c r="CA187"/>
      <c r="CB187"/>
      <c r="CC187"/>
      <c r="CD187"/>
      <c r="CE187"/>
      <c r="CF187"/>
      <c r="CG187"/>
      <c r="CH187"/>
      <c r="CI187"/>
      <c r="CJ187"/>
      <c r="CK187"/>
      <c r="CL187"/>
      <c r="CM187"/>
      <c r="CN187"/>
      <c r="CO187"/>
      <c r="CP187"/>
      <c r="CQ187"/>
      <c r="CR187"/>
      <c r="CS187"/>
      <c r="CT187"/>
      <c r="CU187"/>
      <c r="CV187"/>
      <c r="CW187"/>
      <c r="CX187"/>
      <c r="CY187"/>
      <c r="CZ187"/>
      <c r="DA187"/>
      <c r="DB187"/>
      <c r="DC187"/>
      <c r="DD187"/>
      <c r="DE187"/>
      <c r="DF187"/>
      <c r="DG187"/>
      <c r="DH187"/>
      <c r="DI187"/>
      <c r="DJ187"/>
      <c r="DK187"/>
      <c r="DL187"/>
      <c r="DM187"/>
      <c r="DN187"/>
      <c r="DO187"/>
      <c r="DP187"/>
      <c r="DQ187"/>
      <c r="DR187"/>
      <c r="DS187"/>
      <c r="DT187"/>
      <c r="DU187"/>
      <c r="DV187"/>
      <c r="DW187"/>
      <c r="DX187"/>
      <c r="DY187"/>
      <c r="DZ187"/>
      <c r="EA187"/>
      <c r="EB187"/>
      <c r="EC187"/>
      <c r="ED187"/>
      <c r="EE187"/>
      <c r="EF187"/>
      <c r="EG187"/>
      <c r="EH187"/>
      <c r="EI187"/>
      <c r="EJ187"/>
      <c r="EK187"/>
      <c r="EL187"/>
      <c r="EM187"/>
      <c r="EN187"/>
      <c r="EO187"/>
      <c r="EP187"/>
      <c r="EQ187"/>
      <c r="ER187"/>
      <c r="ES187"/>
      <c r="ET187"/>
      <c r="EU187"/>
      <c r="EV187"/>
      <c r="EW187"/>
      <c r="EX187"/>
      <c r="EY187"/>
      <c r="EZ187"/>
      <c r="FA187"/>
      <c r="FB187"/>
      <c r="FC187"/>
      <c r="FD187"/>
      <c r="FE187"/>
      <c r="FF187"/>
      <c r="FG187"/>
      <c r="FH187"/>
      <c r="FI187"/>
      <c r="FJ187"/>
      <c r="FK187"/>
      <c r="FL187"/>
      <c r="FM187"/>
      <c r="FN187"/>
      <c r="FO187"/>
      <c r="FP187"/>
    </row>
    <row r="188" spans="1:172" ht="14.25" customHeight="1" thickTop="1" x14ac:dyDescent="0.2">
      <c r="A188" s="85" t="s">
        <v>48</v>
      </c>
      <c r="B188" s="16" t="str">
        <f>$B$1</f>
        <v>山梨　太郎</v>
      </c>
      <c r="C188" s="17"/>
      <c r="D188" s="17"/>
      <c r="E188" s="45" t="str">
        <f>E177</f>
        <v>月曜日</v>
      </c>
      <c r="F188" s="46" t="str">
        <f>F166</f>
        <v>甲州　花子</v>
      </c>
      <c r="G188" s="46"/>
      <c r="H188" s="46"/>
      <c r="I188" s="47" t="str">
        <f>I177</f>
        <v>〇曜日</v>
      </c>
      <c r="J188" s="277" t="str">
        <f>J166</f>
        <v>笛吹　次郎</v>
      </c>
      <c r="K188" s="278"/>
      <c r="L188" s="278"/>
      <c r="M188" s="279" t="str">
        <f>M177</f>
        <v>〇曜日</v>
      </c>
      <c r="N188" s="49" t="str">
        <f>N166</f>
        <v>吉田　三郎</v>
      </c>
      <c r="O188" s="49"/>
      <c r="P188" s="49"/>
      <c r="Q188" s="50" t="str">
        <f>Q177</f>
        <v>〇曜日</v>
      </c>
      <c r="R188" s="332" t="str">
        <f>R166</f>
        <v>富士　さくら</v>
      </c>
      <c r="S188" s="280"/>
      <c r="T188" s="333"/>
      <c r="U188" s="281" t="str">
        <f>U177</f>
        <v>〇曜日</v>
      </c>
      <c r="V188" s="282" t="str">
        <f>V166</f>
        <v>大月　四郎</v>
      </c>
      <c r="W188" s="283"/>
      <c r="X188" s="283"/>
      <c r="Y188" s="284" t="str">
        <f>Y177</f>
        <v>〇曜日</v>
      </c>
      <c r="Z188" s="48"/>
      <c r="AA188"/>
      <c r="AB188"/>
      <c r="AC188" s="28" t="s">
        <v>7</v>
      </c>
      <c r="AD188" s="86"/>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c r="BY188"/>
      <c r="BZ188"/>
      <c r="CA188"/>
      <c r="CB188"/>
      <c r="CC188"/>
      <c r="CD188"/>
      <c r="CE188"/>
      <c r="CF188"/>
      <c r="CG188"/>
      <c r="CH188"/>
      <c r="CI188"/>
      <c r="CJ188"/>
      <c r="CK188"/>
      <c r="CL188"/>
      <c r="CM188"/>
      <c r="CN188"/>
      <c r="CO188"/>
      <c r="CP188"/>
      <c r="CQ188"/>
      <c r="CR188"/>
      <c r="CS188"/>
      <c r="CT188"/>
      <c r="CU188"/>
      <c r="CV188"/>
      <c r="CW188"/>
      <c r="CX188"/>
      <c r="CY188"/>
      <c r="CZ188"/>
      <c r="DA188"/>
      <c r="DB188"/>
      <c r="DC188"/>
      <c r="DD188"/>
      <c r="DE188"/>
      <c r="DF188"/>
      <c r="DG188"/>
      <c r="DH188"/>
      <c r="DI188"/>
      <c r="DJ188"/>
      <c r="DK188"/>
      <c r="DL188"/>
      <c r="DM188"/>
      <c r="DN188"/>
      <c r="DO188"/>
      <c r="DP188"/>
      <c r="DQ188"/>
      <c r="DR188"/>
      <c r="DS188"/>
      <c r="DT188"/>
      <c r="DU188"/>
      <c r="DV188"/>
      <c r="DW188"/>
      <c r="DX188"/>
      <c r="DY188"/>
      <c r="DZ188"/>
      <c r="EA188"/>
      <c r="EB188"/>
      <c r="EC188"/>
      <c r="ED188"/>
      <c r="EE188"/>
      <c r="EF188"/>
      <c r="EG188"/>
      <c r="EH188"/>
      <c r="EI188"/>
      <c r="EJ188"/>
      <c r="EK188"/>
      <c r="EL188"/>
      <c r="EM188"/>
      <c r="EN188"/>
      <c r="EO188"/>
      <c r="EP188"/>
      <c r="EQ188"/>
      <c r="ER188"/>
      <c r="ES188"/>
      <c r="ET188"/>
      <c r="EU188"/>
      <c r="EV188"/>
      <c r="EW188"/>
      <c r="EX188"/>
      <c r="EY188"/>
      <c r="EZ188"/>
      <c r="FA188"/>
      <c r="FB188"/>
      <c r="FC188"/>
      <c r="FD188"/>
      <c r="FE188"/>
      <c r="FF188"/>
      <c r="FG188"/>
      <c r="FH188"/>
      <c r="FI188"/>
      <c r="FJ188"/>
      <c r="FK188"/>
      <c r="FL188"/>
      <c r="FM188"/>
      <c r="FN188"/>
      <c r="FO188"/>
      <c r="FP188"/>
    </row>
    <row r="189" spans="1:172" ht="13.5" customHeight="1" x14ac:dyDescent="0.2">
      <c r="A189" s="86"/>
      <c r="B189" s="21" t="str">
        <f>B167</f>
        <v>山梨中</v>
      </c>
      <c r="C189" s="22"/>
      <c r="D189" s="22"/>
      <c r="E189" s="4" t="e">
        <f>E178+7</f>
        <v>#VALUE!</v>
      </c>
      <c r="F189" s="23" t="str">
        <f>F167</f>
        <v>山梨中</v>
      </c>
      <c r="G189" s="23"/>
      <c r="H189" s="23"/>
      <c r="I189" s="4" t="e">
        <f>I178+7</f>
        <v>#VALUE!</v>
      </c>
      <c r="J189" s="24" t="str">
        <f>J167</f>
        <v>笛吹中</v>
      </c>
      <c r="K189" s="23"/>
      <c r="L189" s="23"/>
      <c r="M189" s="4" t="e">
        <f>M178+7</f>
        <v>#VALUE!</v>
      </c>
      <c r="N189" s="23" t="str">
        <f>N167</f>
        <v>笛吹中</v>
      </c>
      <c r="O189" s="23"/>
      <c r="P189" s="23"/>
      <c r="Q189" s="165" t="e">
        <f>Q178+7</f>
        <v>#VALUE!</v>
      </c>
      <c r="R189" s="256" t="str">
        <f>R167</f>
        <v>富士中</v>
      </c>
      <c r="S189" s="23"/>
      <c r="T189" s="257"/>
      <c r="U189" s="4" t="e">
        <f>U178+7</f>
        <v>#VALUE!</v>
      </c>
      <c r="V189" s="24" t="str">
        <f>V167</f>
        <v>大月中</v>
      </c>
      <c r="W189" s="23"/>
      <c r="X189" s="23"/>
      <c r="Y189" s="4" t="e">
        <f>Y178+7</f>
        <v>#VALUE!</v>
      </c>
      <c r="Z189" s="24" t="str">
        <f>Z2</f>
        <v>○○学校</v>
      </c>
      <c r="AA189" s="23"/>
      <c r="AB189" s="23"/>
      <c r="AC189" s="4">
        <f>AC178+7</f>
        <v>45282</v>
      </c>
      <c r="AD189" s="86"/>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1:172" ht="13.5" customHeight="1" x14ac:dyDescent="0.2">
      <c r="A190" s="91" t="s">
        <v>10</v>
      </c>
      <c r="B190" s="5" t="s">
        <v>0</v>
      </c>
      <c r="C190" s="1" t="s">
        <v>1</v>
      </c>
      <c r="D190" s="191"/>
      <c r="E190" s="6" t="s">
        <v>2</v>
      </c>
      <c r="F190" s="25" t="s">
        <v>0</v>
      </c>
      <c r="G190" s="1" t="s">
        <v>1</v>
      </c>
      <c r="H190" s="191"/>
      <c r="I190" s="2" t="s">
        <v>2</v>
      </c>
      <c r="J190" s="5" t="s">
        <v>0</v>
      </c>
      <c r="K190" s="1" t="s">
        <v>1</v>
      </c>
      <c r="L190" s="191"/>
      <c r="M190" s="6" t="s">
        <v>2</v>
      </c>
      <c r="N190" s="25" t="s">
        <v>0</v>
      </c>
      <c r="O190" s="1" t="s">
        <v>1</v>
      </c>
      <c r="P190" s="191"/>
      <c r="Q190" s="2" t="s">
        <v>2</v>
      </c>
      <c r="R190" s="5" t="s">
        <v>0</v>
      </c>
      <c r="S190" s="1" t="s">
        <v>1</v>
      </c>
      <c r="T190" s="258"/>
      <c r="U190" s="2" t="s">
        <v>2</v>
      </c>
      <c r="V190" s="5" t="s">
        <v>0</v>
      </c>
      <c r="W190" s="1" t="s">
        <v>1</v>
      </c>
      <c r="X190" s="191"/>
      <c r="Y190" s="6" t="s">
        <v>2</v>
      </c>
      <c r="Z190" s="5" t="s">
        <v>0</v>
      </c>
      <c r="AA190" s="1" t="s">
        <v>1</v>
      </c>
      <c r="AB190" s="2"/>
      <c r="AC190" s="6" t="s">
        <v>2</v>
      </c>
      <c r="AD190" s="91" t="s">
        <v>10</v>
      </c>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1:172" ht="29.25" customHeight="1" x14ac:dyDescent="0.2">
      <c r="A191" s="91">
        <v>1</v>
      </c>
      <c r="B191" s="5"/>
      <c r="C191" s="1"/>
      <c r="D191" s="2"/>
      <c r="E191" s="7"/>
      <c r="F191" s="5"/>
      <c r="G191" s="1"/>
      <c r="H191" s="2"/>
      <c r="I191" s="7"/>
      <c r="J191" s="5"/>
      <c r="K191" s="1"/>
      <c r="L191" s="2"/>
      <c r="M191" s="7"/>
      <c r="N191" s="5"/>
      <c r="O191" s="1"/>
      <c r="P191" s="2"/>
      <c r="Q191" s="30"/>
      <c r="R191" s="5"/>
      <c r="S191" s="1"/>
      <c r="T191" s="1"/>
      <c r="U191" s="7"/>
      <c r="V191" s="5"/>
      <c r="W191" s="1"/>
      <c r="X191" s="2"/>
      <c r="Y191" s="7"/>
      <c r="Z191" s="5"/>
      <c r="AA191" s="1"/>
      <c r="AB191" s="2"/>
      <c r="AC191" s="6"/>
      <c r="AD191" s="91">
        <v>1</v>
      </c>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1:172" ht="29.25" customHeight="1" x14ac:dyDescent="0.2">
      <c r="A192" s="92">
        <v>2</v>
      </c>
      <c r="B192" s="11"/>
      <c r="C192" s="12"/>
      <c r="D192" s="10"/>
      <c r="E192" s="14"/>
      <c r="F192" s="11"/>
      <c r="G192" s="12"/>
      <c r="H192" s="10"/>
      <c r="I192" s="14"/>
      <c r="J192" s="11"/>
      <c r="K192" s="12"/>
      <c r="L192" s="10"/>
      <c r="M192" s="14"/>
      <c r="N192" s="11"/>
      <c r="O192" s="12"/>
      <c r="P192" s="10"/>
      <c r="Q192" s="10"/>
      <c r="R192" s="11"/>
      <c r="S192" s="12"/>
      <c r="T192" s="12"/>
      <c r="U192" s="14"/>
      <c r="V192" s="11"/>
      <c r="W192" s="12"/>
      <c r="X192" s="10"/>
      <c r="Y192" s="14"/>
      <c r="Z192" s="11"/>
      <c r="AA192" s="12"/>
      <c r="AB192" s="10"/>
      <c r="AC192" s="13"/>
      <c r="AD192" s="92">
        <v>2</v>
      </c>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1:172" ht="29.25" customHeight="1" x14ac:dyDescent="0.2">
      <c r="A193" s="91">
        <v>3</v>
      </c>
      <c r="B193" s="5"/>
      <c r="C193" s="1"/>
      <c r="D193" s="2"/>
      <c r="E193" s="7"/>
      <c r="F193" s="5"/>
      <c r="G193" s="1"/>
      <c r="H193" s="2"/>
      <c r="I193" s="7"/>
      <c r="J193" s="5"/>
      <c r="K193" s="1"/>
      <c r="L193" s="2"/>
      <c r="M193" s="6"/>
      <c r="N193" s="5"/>
      <c r="O193" s="1"/>
      <c r="P193" s="2"/>
      <c r="Q193" s="2"/>
      <c r="R193" s="5"/>
      <c r="S193" s="1"/>
      <c r="T193" s="1"/>
      <c r="U193" s="7"/>
      <c r="V193" s="5"/>
      <c r="W193" s="1"/>
      <c r="X193" s="2"/>
      <c r="Y193" s="6"/>
      <c r="Z193" s="5"/>
      <c r="AA193" s="1"/>
      <c r="AB193" s="2"/>
      <c r="AC193" s="6"/>
      <c r="AD193" s="91">
        <v>3</v>
      </c>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1:172" ht="29.25" customHeight="1" x14ac:dyDescent="0.2">
      <c r="A194" s="92">
        <v>4</v>
      </c>
      <c r="B194" s="11"/>
      <c r="C194" s="12"/>
      <c r="D194" s="10"/>
      <c r="E194" s="14"/>
      <c r="F194" s="11"/>
      <c r="G194" s="12"/>
      <c r="H194" s="10"/>
      <c r="I194" s="14"/>
      <c r="J194" s="11"/>
      <c r="K194" s="12"/>
      <c r="L194" s="10"/>
      <c r="M194" s="14"/>
      <c r="N194" s="11"/>
      <c r="O194" s="12"/>
      <c r="P194" s="10"/>
      <c r="Q194" s="31"/>
      <c r="R194" s="11"/>
      <c r="S194" s="12"/>
      <c r="T194" s="12"/>
      <c r="U194" s="14"/>
      <c r="V194" s="11"/>
      <c r="W194" s="12"/>
      <c r="X194" s="10"/>
      <c r="Y194" s="14"/>
      <c r="Z194" s="11"/>
      <c r="AA194" s="12"/>
      <c r="AB194" s="10"/>
      <c r="AC194" s="13"/>
      <c r="AD194" s="92">
        <v>4</v>
      </c>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1:172" ht="29.25" customHeight="1" x14ac:dyDescent="0.2">
      <c r="A195" s="91">
        <v>5</v>
      </c>
      <c r="B195" s="5"/>
      <c r="C195" s="1"/>
      <c r="D195" s="2"/>
      <c r="E195" s="7"/>
      <c r="F195" s="5"/>
      <c r="G195" s="1"/>
      <c r="H195" s="2"/>
      <c r="I195" s="7"/>
      <c r="J195" s="5"/>
      <c r="K195" s="1"/>
      <c r="L195" s="2"/>
      <c r="M195" s="7"/>
      <c r="N195" s="5"/>
      <c r="O195" s="1"/>
      <c r="P195" s="2"/>
      <c r="Q195" s="30"/>
      <c r="R195" s="5"/>
      <c r="S195" s="1"/>
      <c r="T195" s="1"/>
      <c r="U195" s="7"/>
      <c r="V195" s="5"/>
      <c r="W195" s="1"/>
      <c r="X195" s="2"/>
      <c r="Y195" s="7"/>
      <c r="Z195" s="5"/>
      <c r="AA195" s="1"/>
      <c r="AB195" s="2"/>
      <c r="AC195" s="6"/>
      <c r="AD195" s="91">
        <v>5</v>
      </c>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6" spans="1:172" ht="29.25" customHeight="1" x14ac:dyDescent="0.2">
      <c r="A196" s="92">
        <v>6</v>
      </c>
      <c r="B196" s="11"/>
      <c r="C196" s="12"/>
      <c r="D196" s="10"/>
      <c r="E196" s="14"/>
      <c r="F196" s="11"/>
      <c r="G196" s="12"/>
      <c r="H196" s="10"/>
      <c r="I196" s="13"/>
      <c r="J196" s="11"/>
      <c r="K196" s="12"/>
      <c r="L196" s="10"/>
      <c r="M196" s="13"/>
      <c r="N196" s="11"/>
      <c r="O196" s="12"/>
      <c r="P196" s="10"/>
      <c r="Q196" s="10"/>
      <c r="R196" s="11"/>
      <c r="S196" s="12"/>
      <c r="T196" s="12"/>
      <c r="U196" s="13"/>
      <c r="V196" s="11"/>
      <c r="W196" s="12"/>
      <c r="X196" s="10"/>
      <c r="Y196" s="13"/>
      <c r="Z196" s="11"/>
      <c r="AA196" s="12"/>
      <c r="AB196" s="10"/>
      <c r="AC196" s="13"/>
      <c r="AD196" s="92">
        <v>6</v>
      </c>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c r="BY196"/>
      <c r="BZ196"/>
      <c r="CA196"/>
      <c r="CB196"/>
      <c r="CC196"/>
      <c r="CD196"/>
      <c r="CE196"/>
      <c r="CF196"/>
      <c r="CG196"/>
      <c r="CH196"/>
      <c r="CI196"/>
      <c r="CJ196"/>
      <c r="CK196"/>
      <c r="CL196"/>
      <c r="CM196"/>
      <c r="CN196"/>
      <c r="CO196"/>
      <c r="CP196"/>
      <c r="CQ196"/>
      <c r="CR196"/>
      <c r="CS196"/>
      <c r="CT196"/>
      <c r="CU196"/>
      <c r="CV196"/>
      <c r="CW196"/>
      <c r="CX196"/>
      <c r="CY196"/>
      <c r="CZ196"/>
      <c r="DA196"/>
      <c r="DB196"/>
      <c r="DC196"/>
      <c r="DD196"/>
      <c r="DE196"/>
      <c r="DF196"/>
      <c r="DG196"/>
      <c r="DH196"/>
      <c r="DI196"/>
      <c r="DJ196"/>
      <c r="DK196"/>
      <c r="DL196"/>
      <c r="DM196"/>
      <c r="DN196"/>
      <c r="DO196"/>
      <c r="DP196"/>
      <c r="DQ196"/>
      <c r="DR196"/>
      <c r="DS196"/>
      <c r="DT196"/>
      <c r="DU196"/>
      <c r="DV196"/>
      <c r="DW196"/>
      <c r="DX196"/>
      <c r="DY196"/>
      <c r="DZ196"/>
      <c r="EA196"/>
      <c r="EB196"/>
      <c r="EC196"/>
      <c r="ED196"/>
      <c r="EE196"/>
      <c r="EF196"/>
      <c r="EG196"/>
      <c r="EH196"/>
      <c r="EI196"/>
      <c r="EJ196"/>
      <c r="EK196"/>
      <c r="EL196"/>
      <c r="EM196"/>
      <c r="EN196"/>
      <c r="EO196"/>
      <c r="EP196"/>
      <c r="EQ196"/>
      <c r="ER196"/>
      <c r="ES196"/>
      <c r="ET196"/>
      <c r="EU196"/>
      <c r="EV196"/>
      <c r="EW196"/>
      <c r="EX196"/>
      <c r="EY196"/>
      <c r="EZ196"/>
      <c r="FA196"/>
      <c r="FB196"/>
      <c r="FC196"/>
      <c r="FD196"/>
      <c r="FE196"/>
      <c r="FF196"/>
      <c r="FG196"/>
      <c r="FH196"/>
      <c r="FI196"/>
      <c r="FJ196"/>
      <c r="FK196"/>
      <c r="FL196"/>
      <c r="FM196"/>
      <c r="FN196"/>
      <c r="FO196"/>
      <c r="FP196"/>
    </row>
    <row r="197" spans="1:172" ht="29.25" customHeight="1" thickBot="1" x14ac:dyDescent="0.25">
      <c r="A197" s="91" t="s">
        <v>8</v>
      </c>
      <c r="B197" s="35"/>
      <c r="C197" s="36"/>
      <c r="D197" s="41"/>
      <c r="E197" s="37"/>
      <c r="F197" s="35"/>
      <c r="G197" s="36"/>
      <c r="H197" s="41"/>
      <c r="I197" s="37"/>
      <c r="J197" s="35"/>
      <c r="K197" s="36"/>
      <c r="L197" s="41"/>
      <c r="M197" s="37"/>
      <c r="N197" s="35"/>
      <c r="O197" s="36"/>
      <c r="P197" s="41"/>
      <c r="Q197" s="39"/>
      <c r="R197" s="35"/>
      <c r="S197" s="36"/>
      <c r="T197" s="36"/>
      <c r="U197" s="37"/>
      <c r="V197" s="35"/>
      <c r="W197" s="36"/>
      <c r="X197" s="41"/>
      <c r="Y197" s="37"/>
      <c r="Z197" s="35"/>
      <c r="AA197" s="36"/>
      <c r="AB197" s="41"/>
      <c r="AC197" s="40"/>
      <c r="AD197" s="91" t="s">
        <v>8</v>
      </c>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c r="BY197"/>
      <c r="BZ197"/>
      <c r="CA197"/>
      <c r="CB197"/>
      <c r="CC197"/>
      <c r="CD197"/>
      <c r="CE197"/>
      <c r="CF197"/>
      <c r="CG197"/>
      <c r="CH197"/>
      <c r="CI197"/>
      <c r="CJ197"/>
      <c r="CK197"/>
      <c r="CL197"/>
      <c r="CM197"/>
      <c r="CN197"/>
      <c r="CO197"/>
      <c r="CP197"/>
      <c r="CQ197"/>
      <c r="CR197"/>
      <c r="CS197"/>
      <c r="CT197"/>
      <c r="CU197"/>
      <c r="CV197"/>
      <c r="CW197"/>
      <c r="CX197"/>
      <c r="CY197"/>
      <c r="CZ197"/>
      <c r="DA197"/>
      <c r="DB197"/>
      <c r="DC197"/>
      <c r="DD197"/>
      <c r="DE197"/>
      <c r="DF197"/>
      <c r="DG197"/>
      <c r="DH197"/>
      <c r="DI197"/>
      <c r="DJ197"/>
      <c r="DK197"/>
      <c r="DL197"/>
      <c r="DM197"/>
      <c r="DN197"/>
      <c r="DO197"/>
      <c r="DP197"/>
      <c r="DQ197"/>
      <c r="DR197"/>
      <c r="DS197"/>
      <c r="DT197"/>
      <c r="DU197"/>
      <c r="DV197"/>
      <c r="DW197"/>
      <c r="DX197"/>
      <c r="DY197"/>
      <c r="DZ197"/>
      <c r="EA197"/>
      <c r="EB197"/>
      <c r="EC197"/>
      <c r="ED197"/>
      <c r="EE197"/>
      <c r="EF197"/>
      <c r="EG197"/>
      <c r="EH197"/>
      <c r="EI197"/>
      <c r="EJ197"/>
      <c r="EK197"/>
      <c r="EL197"/>
      <c r="EM197"/>
      <c r="EN197"/>
      <c r="EO197"/>
      <c r="EP197"/>
      <c r="EQ197"/>
      <c r="ER197"/>
      <c r="ES197"/>
      <c r="ET197"/>
      <c r="EU197"/>
      <c r="EV197"/>
      <c r="EW197"/>
      <c r="EX197"/>
      <c r="EY197"/>
      <c r="EZ197"/>
      <c r="FA197"/>
      <c r="FB197"/>
      <c r="FC197"/>
      <c r="FD197"/>
      <c r="FE197"/>
      <c r="FF197"/>
      <c r="FG197"/>
      <c r="FH197"/>
      <c r="FI197"/>
      <c r="FJ197"/>
      <c r="FK197"/>
      <c r="FL197"/>
      <c r="FM197"/>
      <c r="FN197"/>
      <c r="FO197"/>
      <c r="FP197"/>
    </row>
    <row r="198" spans="1:172" ht="13.5" customHeight="1" thickTop="1" thickBot="1" x14ac:dyDescent="0.25">
      <c r="A198" s="87" t="s">
        <v>9</v>
      </c>
      <c r="B198" s="42">
        <f>SUM(B191:B197)</f>
        <v>0</v>
      </c>
      <c r="C198" s="43">
        <f>SUM(C191:C197)</f>
        <v>0</v>
      </c>
      <c r="D198" s="51"/>
      <c r="E198" s="44"/>
      <c r="F198" s="52">
        <f>SUM(F191:F197)</f>
        <v>0</v>
      </c>
      <c r="G198" s="43">
        <f>SUM(G191:G197)</f>
        <v>0</v>
      </c>
      <c r="H198" s="51"/>
      <c r="I198" s="51"/>
      <c r="J198" s="42">
        <f>SUM(J191:J197)</f>
        <v>0</v>
      </c>
      <c r="K198" s="43">
        <f>SUM(K191:K197)</f>
        <v>0</v>
      </c>
      <c r="L198" s="51"/>
      <c r="M198" s="44"/>
      <c r="N198" s="52">
        <f>SUM(N191:N197)</f>
        <v>0</v>
      </c>
      <c r="O198" s="43">
        <f>SUM(O191:O197)</f>
        <v>0</v>
      </c>
      <c r="P198" s="51"/>
      <c r="Q198" s="51"/>
      <c r="R198" s="42">
        <f>SUM(R191:R197)</f>
        <v>0</v>
      </c>
      <c r="S198" s="43">
        <f>SUM(S191:S197)</f>
        <v>0</v>
      </c>
      <c r="T198" s="43"/>
      <c r="U198" s="51"/>
      <c r="V198" s="42">
        <f>SUM(V191:V197)</f>
        <v>0</v>
      </c>
      <c r="W198" s="43">
        <f>SUM(W191:W197)</f>
        <v>0</v>
      </c>
      <c r="X198" s="51"/>
      <c r="Y198" s="44"/>
      <c r="Z198" s="42">
        <f>SUM(Z191:Z197)</f>
        <v>0</v>
      </c>
      <c r="AA198" s="43">
        <f>SUM(AA191:AA197)</f>
        <v>0</v>
      </c>
      <c r="AB198" s="51"/>
      <c r="AC198" s="44"/>
      <c r="AD198" s="87" t="s">
        <v>9</v>
      </c>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c r="BY198"/>
      <c r="BZ198"/>
      <c r="CA198"/>
      <c r="CB198"/>
      <c r="CC198"/>
      <c r="CD198"/>
      <c r="CE198"/>
      <c r="CF198"/>
      <c r="CG198"/>
      <c r="CH198"/>
      <c r="CI198"/>
      <c r="CJ198"/>
      <c r="CK198"/>
      <c r="CL198"/>
      <c r="CM198"/>
      <c r="CN198"/>
      <c r="CO198"/>
      <c r="CP198"/>
      <c r="CQ198"/>
      <c r="CR198"/>
      <c r="CS198"/>
      <c r="CT198"/>
      <c r="CU198"/>
      <c r="CV198"/>
      <c r="CW198"/>
      <c r="CX198"/>
      <c r="CY198"/>
      <c r="CZ198"/>
      <c r="DA198"/>
      <c r="DB198"/>
      <c r="DC198"/>
      <c r="DD198"/>
      <c r="DE198"/>
      <c r="DF198"/>
      <c r="DG198"/>
      <c r="DH198"/>
      <c r="DI198"/>
      <c r="DJ198"/>
      <c r="DK198"/>
      <c r="DL198"/>
      <c r="DM198"/>
      <c r="DN198"/>
      <c r="DO198"/>
      <c r="DP198"/>
      <c r="DQ198"/>
      <c r="DR198"/>
      <c r="DS198"/>
      <c r="DT198"/>
      <c r="DU198"/>
      <c r="DV198"/>
      <c r="DW198"/>
      <c r="DX198"/>
      <c r="DY198"/>
      <c r="DZ198"/>
      <c r="EA198"/>
      <c r="EB198"/>
      <c r="EC198"/>
      <c r="ED198"/>
      <c r="EE198"/>
      <c r="EF198"/>
      <c r="EG198"/>
      <c r="EH198"/>
      <c r="EI198"/>
      <c r="EJ198"/>
      <c r="EK198"/>
      <c r="EL198"/>
      <c r="EM198"/>
      <c r="EN198"/>
      <c r="EO198"/>
      <c r="EP198"/>
      <c r="EQ198"/>
      <c r="ER198"/>
      <c r="ES198"/>
      <c r="ET198"/>
      <c r="EU198"/>
      <c r="EV198"/>
      <c r="EW198"/>
      <c r="EX198"/>
      <c r="EY198"/>
      <c r="EZ198"/>
      <c r="FA198"/>
      <c r="FB198"/>
      <c r="FC198"/>
      <c r="FD198"/>
      <c r="FE198"/>
      <c r="FF198"/>
      <c r="FG198"/>
      <c r="FH198"/>
      <c r="FI198"/>
      <c r="FJ198"/>
      <c r="FK198"/>
      <c r="FL198"/>
      <c r="FM198"/>
      <c r="FN198"/>
      <c r="FO198"/>
      <c r="FP198"/>
    </row>
    <row r="199" spans="1:172" ht="13.5" customHeight="1" thickTop="1" x14ac:dyDescent="0.2">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c r="BY199"/>
      <c r="BZ199"/>
      <c r="CA199"/>
      <c r="CB199"/>
      <c r="CC199"/>
      <c r="CD199"/>
      <c r="CE199"/>
      <c r="CF199"/>
      <c r="CG199"/>
      <c r="CH199"/>
      <c r="CI199"/>
      <c r="CJ199"/>
      <c r="CK199"/>
      <c r="CL199"/>
      <c r="CM199"/>
      <c r="CN199"/>
      <c r="CO199"/>
      <c r="CP199"/>
      <c r="CQ199"/>
      <c r="CR199"/>
      <c r="CS199"/>
      <c r="CT199"/>
      <c r="CU199"/>
      <c r="CV199"/>
      <c r="CW199"/>
      <c r="CX199"/>
      <c r="CY199"/>
      <c r="CZ199"/>
      <c r="DA199"/>
      <c r="DB199"/>
      <c r="DC199"/>
      <c r="DD199"/>
      <c r="DE199"/>
      <c r="DF199"/>
      <c r="DG199"/>
      <c r="DH199"/>
      <c r="DI199"/>
      <c r="DJ199"/>
      <c r="DK199"/>
      <c r="DL199"/>
      <c r="DM199"/>
      <c r="DN199"/>
      <c r="DO199"/>
      <c r="DP199"/>
      <c r="DQ199"/>
      <c r="DR199"/>
      <c r="DS199"/>
      <c r="DT199"/>
      <c r="DU199"/>
      <c r="DV199"/>
      <c r="DW199"/>
      <c r="DX199"/>
      <c r="DY199"/>
      <c r="DZ199"/>
      <c r="EA199"/>
      <c r="EB199"/>
      <c r="EC199"/>
      <c r="ED199"/>
      <c r="EE199"/>
      <c r="EF199"/>
      <c r="EG199"/>
      <c r="EH199"/>
      <c r="EI199"/>
      <c r="EJ199"/>
      <c r="EK199"/>
      <c r="EL199"/>
      <c r="EM199"/>
      <c r="EN199"/>
      <c r="EO199"/>
      <c r="EP199"/>
      <c r="EQ199"/>
      <c r="ER199"/>
      <c r="ES199"/>
      <c r="ET199"/>
      <c r="EU199"/>
      <c r="EV199"/>
      <c r="EW199"/>
      <c r="EX199"/>
      <c r="EY199"/>
      <c r="EZ199"/>
      <c r="FA199"/>
      <c r="FB199"/>
      <c r="FC199"/>
      <c r="FD199"/>
      <c r="FE199"/>
      <c r="FF199"/>
      <c r="FG199"/>
      <c r="FH199"/>
      <c r="FI199"/>
      <c r="FJ199"/>
      <c r="FK199"/>
      <c r="FL199"/>
      <c r="FM199"/>
      <c r="FN199"/>
      <c r="FO199"/>
      <c r="FP199"/>
    </row>
    <row r="200" spans="1:172" ht="13.5" customHeight="1" x14ac:dyDescent="0.2">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c r="BY200"/>
      <c r="BZ200"/>
      <c r="CA200"/>
      <c r="CB200"/>
      <c r="CC200"/>
      <c r="CD200"/>
      <c r="CE200"/>
      <c r="CF200"/>
      <c r="CG200"/>
      <c r="CH200"/>
      <c r="CI200"/>
      <c r="CJ200"/>
      <c r="CK200"/>
      <c r="CL200"/>
      <c r="CM200"/>
      <c r="CN200"/>
      <c r="CO200"/>
      <c r="CP200"/>
      <c r="CQ200"/>
      <c r="CR200"/>
      <c r="CS200"/>
      <c r="CT200"/>
      <c r="CU200"/>
      <c r="CV200"/>
      <c r="CW200"/>
      <c r="CX200"/>
      <c r="CY200"/>
      <c r="CZ200"/>
      <c r="DA200"/>
      <c r="DB200"/>
      <c r="DC200"/>
      <c r="DD200"/>
      <c r="DE200"/>
      <c r="DF200"/>
      <c r="DG200"/>
      <c r="DH200"/>
      <c r="DI200"/>
      <c r="DJ200"/>
      <c r="DK200"/>
      <c r="DL200"/>
      <c r="DM200"/>
      <c r="DN200"/>
      <c r="DO200"/>
      <c r="DP200"/>
      <c r="DQ200"/>
      <c r="DR200"/>
      <c r="DS200"/>
      <c r="DT200"/>
      <c r="DU200"/>
      <c r="DV200"/>
      <c r="DW200"/>
      <c r="DX200"/>
      <c r="DY200"/>
      <c r="DZ200"/>
      <c r="EA200"/>
      <c r="EB200"/>
      <c r="EC200"/>
      <c r="ED200"/>
      <c r="EE200"/>
      <c r="EF200"/>
      <c r="EG200"/>
      <c r="EH200"/>
      <c r="EI200"/>
      <c r="EJ200"/>
      <c r="EK200"/>
      <c r="EL200"/>
      <c r="EM200"/>
      <c r="EN200"/>
      <c r="EO200"/>
      <c r="EP200"/>
      <c r="EQ200"/>
      <c r="ER200"/>
      <c r="ES200"/>
      <c r="ET200"/>
      <c r="EU200"/>
      <c r="EV200"/>
      <c r="EW200"/>
      <c r="EX200"/>
      <c r="EY200"/>
      <c r="EZ200"/>
      <c r="FA200"/>
      <c r="FB200"/>
      <c r="FC200"/>
      <c r="FD200"/>
      <c r="FE200"/>
      <c r="FF200"/>
      <c r="FG200"/>
      <c r="FH200"/>
      <c r="FI200"/>
      <c r="FJ200"/>
      <c r="FK200"/>
      <c r="FL200"/>
      <c r="FM200"/>
      <c r="FN200"/>
      <c r="FO200"/>
      <c r="FP200"/>
    </row>
    <row r="201" spans="1:172" ht="15.75" customHeight="1" x14ac:dyDescent="0.2">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c r="BY201"/>
      <c r="BZ201"/>
      <c r="CA201"/>
      <c r="CB201"/>
      <c r="CC201"/>
      <c r="CD201"/>
      <c r="CE201"/>
      <c r="CF201"/>
      <c r="CG201"/>
      <c r="CH201"/>
      <c r="CI201"/>
      <c r="CJ201"/>
      <c r="CK201"/>
      <c r="CL201"/>
      <c r="CM201"/>
      <c r="CN201"/>
      <c r="CO201"/>
      <c r="CP201"/>
      <c r="CQ201"/>
      <c r="CR201"/>
      <c r="CS201"/>
      <c r="CT201"/>
      <c r="CU201"/>
      <c r="CV201"/>
      <c r="CW201"/>
      <c r="CX201"/>
      <c r="CY201"/>
      <c r="CZ201"/>
      <c r="DA201"/>
      <c r="DB201"/>
      <c r="DC201"/>
      <c r="DD201"/>
      <c r="DE201"/>
      <c r="DF201"/>
      <c r="DG201"/>
      <c r="DH201"/>
      <c r="DI201"/>
      <c r="DJ201"/>
      <c r="DK201"/>
      <c r="DL201"/>
      <c r="DM201"/>
      <c r="DN201"/>
      <c r="DO201"/>
      <c r="DP201"/>
      <c r="DQ201"/>
      <c r="DR201"/>
      <c r="DS201"/>
      <c r="DT201"/>
      <c r="DU201"/>
      <c r="DV201"/>
      <c r="DW201"/>
      <c r="DX201"/>
      <c r="DY201"/>
      <c r="DZ201"/>
      <c r="EA201"/>
      <c r="EB201"/>
      <c r="EC201"/>
      <c r="ED201"/>
      <c r="EE201"/>
      <c r="EF201"/>
      <c r="EG201"/>
      <c r="EH201"/>
      <c r="EI201"/>
      <c r="EJ201"/>
      <c r="EK201"/>
      <c r="EL201"/>
      <c r="EM201"/>
      <c r="EN201"/>
      <c r="EO201"/>
      <c r="EP201"/>
      <c r="EQ201"/>
      <c r="ER201"/>
      <c r="ES201"/>
      <c r="ET201"/>
      <c r="EU201"/>
      <c r="EV201"/>
      <c r="EW201"/>
      <c r="EX201"/>
      <c r="EY201"/>
      <c r="EZ201"/>
      <c r="FA201"/>
      <c r="FB201"/>
      <c r="FC201"/>
      <c r="FD201"/>
      <c r="FE201"/>
      <c r="FF201"/>
      <c r="FG201"/>
      <c r="FH201"/>
      <c r="FI201"/>
      <c r="FJ201"/>
      <c r="FK201"/>
      <c r="FL201"/>
      <c r="FM201"/>
      <c r="FN201"/>
      <c r="FO201"/>
      <c r="FP201"/>
    </row>
    <row r="202" spans="1:172" ht="13.8" thickBot="1" x14ac:dyDescent="0.25">
      <c r="A202" t="s">
        <v>20</v>
      </c>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c r="BY202"/>
      <c r="BZ202"/>
      <c r="CA202"/>
      <c r="CB202"/>
      <c r="CC202"/>
      <c r="CD202"/>
      <c r="CE202"/>
      <c r="CF202"/>
      <c r="CG202"/>
      <c r="CH202"/>
      <c r="CI202"/>
      <c r="CJ202"/>
      <c r="CK202"/>
      <c r="CL202"/>
      <c r="CM202"/>
      <c r="CN202"/>
      <c r="CO202"/>
      <c r="CP202"/>
      <c r="CQ202"/>
      <c r="CR202"/>
      <c r="CS202"/>
      <c r="CT202"/>
      <c r="CU202"/>
      <c r="CV202"/>
      <c r="CW202"/>
      <c r="CX202"/>
      <c r="CY202"/>
      <c r="CZ202"/>
      <c r="DA202"/>
      <c r="DB202"/>
      <c r="DC202"/>
      <c r="DD202"/>
      <c r="DE202"/>
      <c r="DF202"/>
      <c r="DG202"/>
      <c r="DH202"/>
      <c r="DI202"/>
      <c r="DJ202"/>
      <c r="DK202"/>
      <c r="DL202"/>
      <c r="DM202"/>
      <c r="DN202"/>
      <c r="DO202"/>
      <c r="DP202"/>
      <c r="DQ202"/>
      <c r="DR202"/>
      <c r="DS202"/>
      <c r="DT202"/>
      <c r="DU202"/>
      <c r="DV202"/>
      <c r="DW202"/>
      <c r="DX202"/>
      <c r="DY202"/>
      <c r="DZ202"/>
      <c r="EA202"/>
      <c r="EB202"/>
      <c r="EC202"/>
      <c r="ED202"/>
      <c r="EE202"/>
      <c r="EF202"/>
      <c r="EG202"/>
      <c r="EH202"/>
      <c r="EI202"/>
      <c r="EJ202"/>
      <c r="EK202"/>
      <c r="EL202"/>
      <c r="EM202"/>
      <c r="EN202"/>
      <c r="EO202"/>
      <c r="EP202"/>
      <c r="EQ202"/>
      <c r="ER202"/>
      <c r="ES202"/>
      <c r="ET202"/>
      <c r="EU202"/>
      <c r="EV202"/>
      <c r="EW202"/>
      <c r="EX202"/>
      <c r="EY202"/>
      <c r="EZ202"/>
      <c r="FA202"/>
      <c r="FB202"/>
      <c r="FC202"/>
      <c r="FD202"/>
      <c r="FE202"/>
      <c r="FF202"/>
      <c r="FG202"/>
      <c r="FH202"/>
      <c r="FI202"/>
      <c r="FJ202"/>
      <c r="FK202"/>
      <c r="FL202"/>
      <c r="FM202"/>
      <c r="FN202"/>
      <c r="FO202"/>
      <c r="FP202"/>
    </row>
    <row r="203" spans="1:172" ht="15" customHeight="1" thickTop="1" x14ac:dyDescent="0.2">
      <c r="B203" s="64" t="str">
        <f>B1</f>
        <v>山梨　太郎</v>
      </c>
      <c r="C203" s="73"/>
      <c r="D203" s="65"/>
      <c r="E203" s="65" t="str">
        <f>E1</f>
        <v>月曜日</v>
      </c>
      <c r="F203" s="75" t="str">
        <f>F1</f>
        <v>甲州　花子</v>
      </c>
      <c r="G203" s="76"/>
      <c r="H203" s="67"/>
      <c r="I203" s="67" t="str">
        <f>I1</f>
        <v>〇曜日</v>
      </c>
      <c r="J203" s="295" t="str">
        <f>J1</f>
        <v>笛吹　次郎</v>
      </c>
      <c r="K203" s="296"/>
      <c r="L203" s="297"/>
      <c r="M203" s="297" t="str">
        <f>M1</f>
        <v>〇曜日</v>
      </c>
      <c r="N203" s="78" t="str">
        <f>N1</f>
        <v>吉田　三郎</v>
      </c>
      <c r="O203" s="77"/>
      <c r="P203" s="78"/>
      <c r="Q203" s="77" t="str">
        <f>Q1</f>
        <v>〇曜日</v>
      </c>
      <c r="R203" s="301" t="str">
        <f>R1</f>
        <v>富士　さくら</v>
      </c>
      <c r="S203" s="302"/>
      <c r="T203" s="303"/>
      <c r="U203" s="303" t="str">
        <f>U1</f>
        <v>〇曜日</v>
      </c>
      <c r="V203" s="306" t="str">
        <f>V1</f>
        <v>大月　四郎</v>
      </c>
      <c r="W203" s="307"/>
      <c r="X203" s="308"/>
      <c r="Y203" s="307" t="str">
        <f>Y1</f>
        <v>〇曜日</v>
      </c>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row>
    <row r="204" spans="1:172" x14ac:dyDescent="0.2">
      <c r="B204" s="5" t="s">
        <v>0</v>
      </c>
      <c r="C204" s="6" t="s">
        <v>1</v>
      </c>
      <c r="D204" s="145"/>
      <c r="E204" s="192">
        <f>COUNTIF(D$3:D$198,"○")</f>
        <v>14</v>
      </c>
      <c r="F204" s="5" t="s">
        <v>0</v>
      </c>
      <c r="G204" s="6" t="s">
        <v>1</v>
      </c>
      <c r="H204" s="145"/>
      <c r="I204" s="192">
        <f>COUNTIF(H$3:H$198,"○")</f>
        <v>14</v>
      </c>
      <c r="J204" s="5" t="s">
        <v>0</v>
      </c>
      <c r="K204" s="6" t="s">
        <v>1</v>
      </c>
      <c r="L204" s="145"/>
      <c r="M204" s="192">
        <f>COUNTIF(L$3:L$198,"○")</f>
        <v>14</v>
      </c>
      <c r="N204" s="5" t="s">
        <v>0</v>
      </c>
      <c r="O204" s="6" t="s">
        <v>1</v>
      </c>
      <c r="P204" s="145"/>
      <c r="Q204" s="192">
        <f>COUNTIF(P$3:P$198,"○")</f>
        <v>14</v>
      </c>
      <c r="R204" s="5" t="s">
        <v>0</v>
      </c>
      <c r="S204" s="6" t="s">
        <v>1</v>
      </c>
      <c r="T204" s="145"/>
      <c r="U204" s="192">
        <f>COUNTIF(T$3:T$198,"○")</f>
        <v>14</v>
      </c>
      <c r="V204" s="5" t="s">
        <v>0</v>
      </c>
      <c r="W204" s="6" t="s">
        <v>1</v>
      </c>
      <c r="X204" s="145"/>
      <c r="Y204" s="192">
        <f>COUNTIF(X$3:X$198,"○")</f>
        <v>14</v>
      </c>
      <c r="Z204"/>
      <c r="AA204" s="189" t="s">
        <v>114</v>
      </c>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c r="BY204"/>
      <c r="BZ204"/>
      <c r="CA204"/>
      <c r="CB204"/>
      <c r="CC204"/>
      <c r="CD204"/>
      <c r="CE204"/>
      <c r="CF204"/>
      <c r="CG204"/>
      <c r="CH204"/>
      <c r="CI204"/>
      <c r="CJ204"/>
      <c r="CK204"/>
      <c r="CL204"/>
      <c r="CM204"/>
      <c r="CN204"/>
      <c r="CO204"/>
      <c r="CP204"/>
      <c r="CQ204"/>
      <c r="CR204"/>
      <c r="CS204"/>
      <c r="CT204"/>
      <c r="CU204"/>
      <c r="CV204"/>
      <c r="CW204"/>
      <c r="CX204"/>
      <c r="CY204"/>
      <c r="CZ204"/>
      <c r="DA204"/>
      <c r="DB204"/>
      <c r="DC204"/>
      <c r="DD204"/>
      <c r="DE204"/>
      <c r="DF204"/>
      <c r="DG204"/>
      <c r="DH204"/>
      <c r="DI204"/>
      <c r="DJ204"/>
      <c r="DK204"/>
      <c r="DL204"/>
      <c r="DM204"/>
      <c r="DN204"/>
      <c r="DO204"/>
      <c r="DP204"/>
      <c r="DQ204"/>
      <c r="DR204"/>
      <c r="DS204"/>
      <c r="DT204"/>
      <c r="DU204"/>
      <c r="DV204"/>
      <c r="DW204"/>
      <c r="DX204"/>
      <c r="DY204"/>
      <c r="DZ204"/>
      <c r="EA204"/>
      <c r="EB204"/>
      <c r="EC204"/>
      <c r="ED204"/>
      <c r="EE204"/>
      <c r="EF204"/>
      <c r="EG204"/>
      <c r="EH204"/>
      <c r="EI204"/>
      <c r="EJ204"/>
      <c r="EK204"/>
      <c r="EL204"/>
      <c r="EM204"/>
      <c r="EN204"/>
      <c r="EO204"/>
      <c r="EP204"/>
      <c r="EQ204"/>
      <c r="ER204"/>
      <c r="ES204"/>
      <c r="ET204"/>
      <c r="EU204"/>
      <c r="EV204"/>
      <c r="EW204"/>
      <c r="EX204"/>
      <c r="EY204"/>
      <c r="EZ204"/>
      <c r="FA204"/>
      <c r="FB204"/>
      <c r="FC204"/>
      <c r="FD204"/>
      <c r="FE204"/>
      <c r="FF204"/>
      <c r="FG204"/>
      <c r="FH204"/>
      <c r="FI204"/>
      <c r="FJ204"/>
      <c r="FK204"/>
      <c r="FL204"/>
      <c r="FM204"/>
      <c r="FN204"/>
      <c r="FO204"/>
      <c r="FP204"/>
    </row>
    <row r="205" spans="1:172" ht="13.8" thickBot="1" x14ac:dyDescent="0.25">
      <c r="A205" t="s">
        <v>12</v>
      </c>
      <c r="B205" s="72">
        <f>+B11+B22+B33+B44+B55+B66+B77+B88+B99+B110+B121+B132+B143+B154+B165+B176+B187+B198</f>
        <v>0</v>
      </c>
      <c r="C205" s="74">
        <f>+C11+C22+C33+C44+C55+C66+C77+C88+C99+C110+C121+C132+C143+C154+C165+C176+C187+C198</f>
        <v>0</v>
      </c>
      <c r="D205" s="121" t="s">
        <v>51</v>
      </c>
      <c r="E205" s="108">
        <f>+E204+'１学期（校内指導教員）'!E180</f>
        <v>25</v>
      </c>
      <c r="F205" s="72">
        <f>+F11+F22+F33+F44+F55+F66+F77+F88+F99+F110+F121+F132+F143+F154+F165+F176+F187+F198</f>
        <v>0</v>
      </c>
      <c r="G205" s="74">
        <f>+G11+G22+G33+G44+G55+G66+G77+G88+G99+G110+G121+G132+G143+G154+G165+G176+G187+G198</f>
        <v>0</v>
      </c>
      <c r="H205" s="121" t="s">
        <v>51</v>
      </c>
      <c r="I205" s="108">
        <f>+I204+'１学期（校内指導教員）'!I180</f>
        <v>25</v>
      </c>
      <c r="J205" s="72">
        <f>+J11+J22+J33+J44+J55+J66+J77+J88+J99+J110+J121+J132+J143+J154+J165+J176+J187+J198</f>
        <v>0</v>
      </c>
      <c r="K205" s="74">
        <f>+K11+K22+K33+K44+K55+K66+K77+K88+K99+K110+K121+K132+K143+K154+K165+K176+K187+K198</f>
        <v>0</v>
      </c>
      <c r="L205" s="121" t="s">
        <v>51</v>
      </c>
      <c r="M205" s="108">
        <f>+M204+'１学期（校内指導教員）'!M180</f>
        <v>25</v>
      </c>
      <c r="N205" s="72">
        <f>+N11+N22+N33+N44+N55+N66+N77+N88+N99+N110+N121+N132+N143+N154+N165+N176+N187+N198</f>
        <v>0</v>
      </c>
      <c r="O205" s="74">
        <f>+O11+O22+O33+O44+O55+O66+O77+O88+O99+O110+O121+O132+O143+O154+O165+O176+O187+O198</f>
        <v>0</v>
      </c>
      <c r="P205" s="122" t="s">
        <v>51</v>
      </c>
      <c r="Q205" s="120">
        <f>+Q204+'１学期（校内指導教員）'!Q180</f>
        <v>26</v>
      </c>
      <c r="R205" s="72">
        <f>+R11+R22+R33+R44+R55+R66+R77+R88+R99+R110+R121+R132+R143+R154+R165+R176+R187+R198</f>
        <v>0</v>
      </c>
      <c r="S205" s="74">
        <f>+S11+S22+S33+S44+S55+S66+S77+S88+S99+S110+S121+S132+S143+S154+S165+S176+S187+S198</f>
        <v>0</v>
      </c>
      <c r="T205" s="121" t="s">
        <v>51</v>
      </c>
      <c r="U205" s="108">
        <f>+U204+'１学期（校内指導教員）'!U180</f>
        <v>25</v>
      </c>
      <c r="V205" s="72">
        <f>+V11+V22+V33+V44+V55+V66+V77+V88+V99+V110+V121+V132+V143+V154+V165+V176+V187+V198</f>
        <v>0</v>
      </c>
      <c r="W205" s="74">
        <f>+W11+W22+W33+W44+W55+W66+W77+W88+W99+W110+W121+W132+W143+W154+W165+W176+W187+W198</f>
        <v>0</v>
      </c>
      <c r="X205" s="121" t="s">
        <v>51</v>
      </c>
      <c r="Y205" s="120">
        <f>+Y204+'１学期（校内指導教員）'!Y180</f>
        <v>25</v>
      </c>
      <c r="Z205" s="89"/>
      <c r="AA205" s="189" t="s">
        <v>58</v>
      </c>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c r="BY205"/>
      <c r="BZ205"/>
      <c r="CA205"/>
      <c r="CB205"/>
      <c r="CC205"/>
      <c r="CD205"/>
      <c r="CE205"/>
      <c r="CF205"/>
      <c r="CG205"/>
      <c r="CH205"/>
      <c r="CI205"/>
      <c r="CJ205"/>
      <c r="CK205"/>
      <c r="CL205"/>
      <c r="CM205"/>
      <c r="CN205"/>
      <c r="CO205"/>
      <c r="CP205"/>
      <c r="CQ205"/>
      <c r="CR205"/>
      <c r="CS205"/>
      <c r="CT205"/>
      <c r="CU205"/>
      <c r="CV205"/>
      <c r="CW205"/>
      <c r="CX205"/>
      <c r="CY205"/>
      <c r="CZ205"/>
      <c r="DA205"/>
      <c r="DB205"/>
      <c r="DC205"/>
      <c r="DD205"/>
      <c r="DE205"/>
      <c r="DF205"/>
      <c r="DG205"/>
      <c r="DH205"/>
      <c r="DI205"/>
      <c r="DJ205"/>
      <c r="DK205"/>
      <c r="DL205"/>
      <c r="DM205"/>
      <c r="DN205"/>
      <c r="DO205"/>
      <c r="DP205"/>
      <c r="DQ205"/>
      <c r="DR205"/>
      <c r="DS205"/>
      <c r="DT205"/>
      <c r="DU205"/>
      <c r="DV205"/>
      <c r="DW205"/>
      <c r="DX205"/>
      <c r="DY205"/>
      <c r="DZ205"/>
      <c r="EA205"/>
      <c r="EB205"/>
      <c r="EC205"/>
      <c r="ED205"/>
      <c r="EE205"/>
      <c r="EF205"/>
      <c r="EG205"/>
      <c r="EH205"/>
      <c r="EI205"/>
      <c r="EJ205"/>
      <c r="EK205"/>
      <c r="EL205"/>
      <c r="EM205"/>
      <c r="EN205"/>
      <c r="EO205"/>
      <c r="EP205"/>
      <c r="EQ205"/>
      <c r="ER205"/>
      <c r="ES205"/>
      <c r="ET205"/>
      <c r="EU205"/>
      <c r="EV205"/>
      <c r="EW205"/>
      <c r="EX205"/>
      <c r="EY205"/>
      <c r="EZ205"/>
      <c r="FA205"/>
      <c r="FB205"/>
      <c r="FC205"/>
      <c r="FD205"/>
      <c r="FE205"/>
      <c r="FF205"/>
      <c r="FG205"/>
      <c r="FH205"/>
      <c r="FI205"/>
      <c r="FJ205"/>
      <c r="FK205"/>
      <c r="FL205"/>
      <c r="FM205"/>
      <c r="FN205"/>
      <c r="FO205"/>
      <c r="FP205"/>
    </row>
    <row r="206" spans="1:172" ht="14.4" thickTop="1" thickBot="1" x14ac:dyDescent="0.25">
      <c r="B206" s="426">
        <f>SUM(B205,C205)</f>
        <v>0</v>
      </c>
      <c r="C206" s="427"/>
      <c r="D206" s="89"/>
      <c r="F206" s="426">
        <f>SUM(F205,G205)</f>
        <v>0</v>
      </c>
      <c r="G206" s="427"/>
      <c r="H206" s="89"/>
      <c r="J206" s="426">
        <f>SUM(J205,K205)</f>
        <v>0</v>
      </c>
      <c r="K206" s="427"/>
      <c r="L206" s="89"/>
      <c r="N206" s="426">
        <f>SUM(N205,O205)</f>
        <v>0</v>
      </c>
      <c r="O206" s="427"/>
      <c r="P206" s="89"/>
      <c r="R206" s="426">
        <f>SUM(R205,S205)</f>
        <v>0</v>
      </c>
      <c r="S206" s="427"/>
      <c r="T206" s="89"/>
      <c r="V206" s="426">
        <f>SUM(V205,W205)</f>
        <v>0</v>
      </c>
      <c r="W206" s="427"/>
      <c r="X206" s="89"/>
      <c r="Y206"/>
      <c r="Z206"/>
      <c r="AA206" s="189" t="s">
        <v>61</v>
      </c>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row>
    <row r="207" spans="1:172" ht="13.5" thickTop="1" x14ac:dyDescent="0.2">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c r="BY207"/>
      <c r="BZ207"/>
      <c r="CA207"/>
      <c r="CB207"/>
      <c r="CC207"/>
      <c r="CD207"/>
      <c r="CE207"/>
      <c r="CF207"/>
      <c r="CG207"/>
      <c r="CH207"/>
      <c r="CI207"/>
      <c r="CJ207"/>
      <c r="CK207"/>
      <c r="CL207"/>
      <c r="CM207"/>
      <c r="CN207"/>
      <c r="CO207"/>
      <c r="CP207"/>
      <c r="CQ207"/>
      <c r="CR207"/>
      <c r="CS207"/>
      <c r="CT207"/>
      <c r="CU207"/>
      <c r="CV207"/>
      <c r="CW207"/>
      <c r="CX207"/>
      <c r="CY207"/>
      <c r="CZ207"/>
      <c r="DA207"/>
      <c r="DB207"/>
      <c r="DC207"/>
      <c r="DD207"/>
      <c r="DE207"/>
      <c r="DF207"/>
      <c r="DG207"/>
      <c r="DH207"/>
      <c r="DI207"/>
      <c r="DJ207"/>
      <c r="DK207"/>
      <c r="DL207"/>
      <c r="DM207"/>
      <c r="DN207"/>
      <c r="DO207"/>
      <c r="DP207"/>
      <c r="DQ207"/>
      <c r="DR207"/>
      <c r="DS207"/>
      <c r="DT207"/>
      <c r="DU207"/>
      <c r="DV207"/>
      <c r="DW207"/>
      <c r="DX207"/>
      <c r="DY207"/>
      <c r="DZ207"/>
      <c r="EA207"/>
      <c r="EB207"/>
      <c r="EC207"/>
      <c r="ED207"/>
      <c r="EE207"/>
      <c r="EF207"/>
      <c r="EG207"/>
      <c r="EH207"/>
      <c r="EI207"/>
      <c r="EJ207"/>
      <c r="EK207"/>
      <c r="EL207"/>
      <c r="EM207"/>
      <c r="EN207"/>
      <c r="EO207"/>
      <c r="EP207"/>
      <c r="EQ207"/>
      <c r="ER207"/>
      <c r="ES207"/>
      <c r="ET207"/>
      <c r="EU207"/>
      <c r="EV207"/>
      <c r="EW207"/>
      <c r="EX207"/>
      <c r="EY207"/>
      <c r="EZ207"/>
      <c r="FA207"/>
      <c r="FB207"/>
      <c r="FC207"/>
      <c r="FD207"/>
      <c r="FE207"/>
      <c r="FF207"/>
      <c r="FG207"/>
      <c r="FH207"/>
      <c r="FI207"/>
      <c r="FJ207"/>
      <c r="FK207"/>
      <c r="FL207"/>
      <c r="FM207"/>
      <c r="FN207"/>
      <c r="FO207"/>
      <c r="FP207"/>
    </row>
    <row r="208" spans="1:172" ht="34.5" customHeight="1" thickBot="1" x14ac:dyDescent="0.25">
      <c r="C208" s="422" t="str">
        <f>B1</f>
        <v>山梨　太郎</v>
      </c>
      <c r="D208" s="422"/>
      <c r="E208" s="422"/>
      <c r="G208" s="477" t="str">
        <f>F1</f>
        <v>甲州　花子</v>
      </c>
      <c r="H208" s="477"/>
      <c r="I208" s="477"/>
      <c r="K208" s="432" t="str">
        <f>J1</f>
        <v>笛吹　次郎</v>
      </c>
      <c r="L208" s="432"/>
      <c r="M208" s="432"/>
      <c r="O208" s="433" t="str">
        <f>N1</f>
        <v>吉田　三郎</v>
      </c>
      <c r="P208" s="433"/>
      <c r="Q208" s="433"/>
      <c r="S208" s="476" t="str">
        <f>R1</f>
        <v>富士　さくら</v>
      </c>
      <c r="T208" s="476"/>
      <c r="U208" s="476"/>
      <c r="W208" s="429" t="str">
        <f>V1</f>
        <v>大月　四郎</v>
      </c>
      <c r="X208" s="429"/>
      <c r="Y208" s="429"/>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c r="BY208"/>
      <c r="BZ208"/>
      <c r="CA208"/>
      <c r="CB208"/>
      <c r="CC208"/>
      <c r="CD208"/>
      <c r="CE208"/>
      <c r="CF208"/>
      <c r="CG208"/>
      <c r="CH208"/>
      <c r="CI208"/>
      <c r="CJ208"/>
      <c r="CK208"/>
      <c r="CL208"/>
      <c r="CM208"/>
      <c r="CN208"/>
      <c r="CO208"/>
      <c r="CP208"/>
      <c r="CQ208"/>
      <c r="CR208"/>
      <c r="CS208"/>
      <c r="CT208"/>
      <c r="CU208"/>
      <c r="CV208"/>
      <c r="CW208"/>
      <c r="CX208"/>
      <c r="CY208"/>
      <c r="CZ208"/>
      <c r="DA208"/>
      <c r="DB208"/>
      <c r="DC208"/>
      <c r="DD208"/>
      <c r="DE208"/>
      <c r="DF208"/>
      <c r="DG208"/>
      <c r="DH208"/>
      <c r="DI208"/>
      <c r="DJ208"/>
      <c r="DK208"/>
      <c r="DL208"/>
      <c r="DM208"/>
      <c r="DN208"/>
      <c r="DO208"/>
      <c r="DP208"/>
      <c r="DQ208"/>
      <c r="DR208"/>
      <c r="DS208"/>
      <c r="DT208"/>
      <c r="DU208"/>
      <c r="DV208"/>
      <c r="DW208"/>
      <c r="DX208"/>
      <c r="DY208"/>
      <c r="DZ208"/>
      <c r="EA208"/>
      <c r="EB208"/>
      <c r="EC208"/>
      <c r="ED208"/>
      <c r="EE208"/>
      <c r="EF208"/>
      <c r="EG208"/>
      <c r="EH208"/>
      <c r="EI208"/>
      <c r="EJ208"/>
      <c r="EK208"/>
      <c r="EL208"/>
      <c r="EM208"/>
      <c r="EN208"/>
      <c r="EO208"/>
      <c r="EP208"/>
      <c r="EQ208"/>
      <c r="ER208"/>
      <c r="ES208"/>
      <c r="ET208"/>
      <c r="EU208"/>
      <c r="EV208"/>
      <c r="EW208"/>
      <c r="EX208"/>
      <c r="EY208"/>
      <c r="EZ208"/>
      <c r="FA208"/>
      <c r="FB208"/>
      <c r="FC208"/>
      <c r="FD208"/>
      <c r="FE208"/>
      <c r="FF208"/>
      <c r="FG208"/>
      <c r="FH208"/>
      <c r="FI208"/>
      <c r="FJ208"/>
      <c r="FK208"/>
      <c r="FL208"/>
      <c r="FM208"/>
      <c r="FN208"/>
      <c r="FO208"/>
      <c r="FP208"/>
    </row>
    <row r="209" spans="3:180" ht="15.75" customHeight="1" thickBot="1" x14ac:dyDescent="0.25">
      <c r="C209" s="99"/>
      <c r="D209" s="101" t="s">
        <v>21</v>
      </c>
      <c r="E209" s="100"/>
      <c r="G209" s="98"/>
      <c r="H209" s="101" t="s">
        <v>21</v>
      </c>
      <c r="I209" s="97"/>
      <c r="K209" s="88"/>
      <c r="L209" s="101" t="s">
        <v>21</v>
      </c>
      <c r="M209" s="88"/>
      <c r="O209" s="88"/>
      <c r="P209" s="101" t="s">
        <v>21</v>
      </c>
      <c r="Q209" s="88"/>
      <c r="S209" s="98"/>
      <c r="T209" s="101" t="s">
        <v>21</v>
      </c>
      <c r="U209" s="97"/>
      <c r="W209" s="88"/>
      <c r="X209" s="101" t="s">
        <v>21</v>
      </c>
      <c r="Y209" s="88"/>
      <c r="Z209"/>
      <c r="AA209"/>
      <c r="AB209"/>
      <c r="AC209"/>
      <c r="AD209"/>
      <c r="FQ209" s="94"/>
      <c r="FR209" s="94"/>
      <c r="FS209" s="94"/>
      <c r="FT209" s="94"/>
      <c r="FU209" s="94"/>
      <c r="FV209" s="94"/>
      <c r="FW209" s="94"/>
      <c r="FX209" s="94"/>
    </row>
    <row r="210" spans="3:180" ht="13.8" thickBot="1" x14ac:dyDescent="0.25">
      <c r="C210" s="327">
        <f>SUM(B11,B22,B33,B44,B55,B66,B77,B88,B99,B110,B121,B132,B143,B154,B165,B176,B187,B198)</f>
        <v>0</v>
      </c>
      <c r="D210" s="328">
        <f>'１学期（校内指導教員）'!C186+'２学期（校内指導教員）'!C210</f>
        <v>0</v>
      </c>
      <c r="E210" s="329" t="s">
        <v>19</v>
      </c>
      <c r="G210" s="330">
        <f>SUM(F11,F22,F33,F44,F55,F66,F77,F88,F99,F110,F121,F132,F143,F154,F165,F176,F187,F198)</f>
        <v>0</v>
      </c>
      <c r="H210" s="328">
        <f>'１学期（校内指導教員）'!G186+'２学期（校内指導教員）'!G210</f>
        <v>0</v>
      </c>
      <c r="I210" s="331" t="s">
        <v>19</v>
      </c>
      <c r="K210" s="330">
        <f>SUM(J11,J22,J33,J44,J55,J66,J77,J88,J99,J110,J121,J132,J143,J154,J165,J176,J187,J198)</f>
        <v>0</v>
      </c>
      <c r="L210" s="328">
        <f>'１学期（校内指導教員）'!K186+'２学期（校内指導教員）'!K210</f>
        <v>0</v>
      </c>
      <c r="M210" s="331" t="s">
        <v>19</v>
      </c>
      <c r="O210" s="330">
        <f>SUM(N11,N22,N33,N44,N55,N66,N77,N88,N99,N110,N121,N132,N143,N154,N165,N176,N187,N198)</f>
        <v>0</v>
      </c>
      <c r="P210" s="328">
        <f>'１学期（校内指導教員）'!O186+'２学期（校内指導教員）'!O210</f>
        <v>0</v>
      </c>
      <c r="Q210" s="331" t="s">
        <v>19</v>
      </c>
      <c r="S210" s="330">
        <f>SUM(R11,R22,R33,R44,R55,R66,R77,R88,R99,R110,R121,R132,R143,R154,R165,R176,R187,R198)</f>
        <v>0</v>
      </c>
      <c r="T210" s="328">
        <f>'１学期（校内指導教員）'!S186+'２学期（校内指導教員）'!S210</f>
        <v>0</v>
      </c>
      <c r="U210" s="331" t="s">
        <v>19</v>
      </c>
      <c r="W210" s="330">
        <f>SUM(V11,V22,V33,V44,V55,V66,V77,V88,V99,V110,V121,V132,V143,V154,V165,V176,V187,V198)</f>
        <v>0</v>
      </c>
      <c r="X210" s="328">
        <f>'１学期（校内指導教員）'!W186+'２学期（校内指導教員）'!W210</f>
        <v>0</v>
      </c>
      <c r="Y210" s="331" t="s">
        <v>19</v>
      </c>
      <c r="Z210"/>
      <c r="AA210" s="95" t="s">
        <v>0</v>
      </c>
      <c r="AB210"/>
      <c r="AC210"/>
      <c r="AD210"/>
      <c r="FQ210" s="94"/>
      <c r="FR210" s="94"/>
      <c r="FS210" s="94"/>
      <c r="FT210" s="94"/>
      <c r="FU210" s="94"/>
      <c r="FV210" s="94"/>
      <c r="FW210" s="94"/>
      <c r="FX210" s="94"/>
    </row>
    <row r="211" spans="3:180" x14ac:dyDescent="0.2">
      <c r="C211" s="2">
        <f>COUNTIF($D$4:$D$198,$AA211)</f>
        <v>0</v>
      </c>
      <c r="D211" s="102">
        <f>'１学期（校内指導教員）'!C187+'２学期（校内指導教員）'!C211</f>
        <v>0</v>
      </c>
      <c r="E211" s="272" t="s">
        <v>13</v>
      </c>
      <c r="G211" s="1">
        <f>COUNTIF($H$4:$H$198,$AA211)</f>
        <v>0</v>
      </c>
      <c r="H211" s="102">
        <f>'１学期（校内指導教員）'!G187+'２学期（校内指導教員）'!G211</f>
        <v>0</v>
      </c>
      <c r="I211" s="95" t="s">
        <v>13</v>
      </c>
      <c r="K211" s="1">
        <f>COUNTIF($L$4:$L$198,$AA211)</f>
        <v>0</v>
      </c>
      <c r="L211" s="102">
        <f>'１学期（校内指導教員）'!K187+'２学期（校内指導教員）'!K211</f>
        <v>0</v>
      </c>
      <c r="M211" s="95" t="s">
        <v>13</v>
      </c>
      <c r="O211" s="1">
        <f>COUNTIF($P$4:$P$198,$AA211)</f>
        <v>0</v>
      </c>
      <c r="P211" s="102">
        <f>'１学期（校内指導教員）'!O187+'２学期（校内指導教員）'!O211</f>
        <v>0</v>
      </c>
      <c r="Q211" s="95" t="s">
        <v>13</v>
      </c>
      <c r="S211" s="1">
        <f>COUNTIF($T$4:$T$198,$AA211)</f>
        <v>0</v>
      </c>
      <c r="T211" s="102">
        <f>'１学期（校内指導教員）'!S187+'２学期（校内指導教員）'!S211</f>
        <v>0</v>
      </c>
      <c r="U211" s="95" t="s">
        <v>13</v>
      </c>
      <c r="W211" s="1">
        <f>COUNTIF($X$4:$X$198,$AA211)</f>
        <v>0</v>
      </c>
      <c r="X211" s="102">
        <f>'１学期（校内指導教員）'!W187+'２学期（校内指導教員）'!W211</f>
        <v>0</v>
      </c>
      <c r="Y211" s="95" t="s">
        <v>13</v>
      </c>
      <c r="Z211"/>
      <c r="AA211" s="95" t="s">
        <v>26</v>
      </c>
      <c r="AB211"/>
      <c r="AC211"/>
      <c r="AD211"/>
      <c r="FQ211" s="94"/>
      <c r="FR211" s="94"/>
      <c r="FS211" s="94"/>
      <c r="FT211" s="94"/>
      <c r="FU211" s="94"/>
      <c r="FV211" s="94"/>
      <c r="FW211" s="94"/>
      <c r="FX211" s="94"/>
    </row>
    <row r="212" spans="3:180" x14ac:dyDescent="0.2">
      <c r="C212" s="317">
        <f t="shared" ref="C212:C216" si="0">COUNTIF($D$4:$D$198,$AA212)</f>
        <v>0</v>
      </c>
      <c r="D212" s="318">
        <f>'１学期（校内指導教員）'!C188+'２学期（校内指導教員）'!C212</f>
        <v>0</v>
      </c>
      <c r="E212" s="319" t="s">
        <v>14</v>
      </c>
      <c r="G212" s="84">
        <f t="shared" ref="G212:G216" si="1">COUNTIF($H$4:$H$198,$AA212)</f>
        <v>0</v>
      </c>
      <c r="H212" s="318">
        <f>'１学期（校内指導教員）'!G188+'２学期（校内指導教員）'!G212</f>
        <v>0</v>
      </c>
      <c r="I212" s="320" t="s">
        <v>14</v>
      </c>
      <c r="K212" s="84">
        <f t="shared" ref="K212:K216" si="2">COUNTIF($L$4:$L$198,$AA212)</f>
        <v>0</v>
      </c>
      <c r="L212" s="318">
        <f>'１学期（校内指導教員）'!K188+'２学期（校内指導教員）'!K212</f>
        <v>0</v>
      </c>
      <c r="M212" s="320" t="s">
        <v>14</v>
      </c>
      <c r="O212" s="84">
        <f t="shared" ref="O212:O216" si="3">COUNTIF($P$4:$P$198,$AA212)</f>
        <v>0</v>
      </c>
      <c r="P212" s="318">
        <f>'１学期（校内指導教員）'!O188+'２学期（校内指導教員）'!O212</f>
        <v>0</v>
      </c>
      <c r="Q212" s="320" t="s">
        <v>14</v>
      </c>
      <c r="S212" s="84">
        <f t="shared" ref="S212:S216" si="4">COUNTIF($T$4:$T$198,$AA212)</f>
        <v>0</v>
      </c>
      <c r="T212" s="318">
        <f>'１学期（校内指導教員）'!S188+'２学期（校内指導教員）'!S212</f>
        <v>0</v>
      </c>
      <c r="U212" s="320" t="s">
        <v>14</v>
      </c>
      <c r="W212" s="84">
        <f t="shared" ref="W212:W216" si="5">COUNTIF($X$4:$X$198,$AA212)</f>
        <v>0</v>
      </c>
      <c r="X212" s="318">
        <f>'１学期（校内指導教員）'!W188+'２学期（校内指導教員）'!W212</f>
        <v>0</v>
      </c>
      <c r="Y212" s="320" t="s">
        <v>14</v>
      </c>
      <c r="Z212"/>
      <c r="AA212" s="96" t="s">
        <v>27</v>
      </c>
      <c r="AB212"/>
      <c r="AC212"/>
      <c r="AD212"/>
      <c r="FQ212" s="94"/>
      <c r="FR212" s="94"/>
      <c r="FS212" s="94"/>
      <c r="FT212" s="94"/>
      <c r="FU212" s="94"/>
      <c r="FV212" s="94"/>
      <c r="FW212" s="94"/>
      <c r="FX212" s="94"/>
    </row>
    <row r="213" spans="3:180" x14ac:dyDescent="0.2">
      <c r="C213" s="321">
        <f t="shared" si="0"/>
        <v>0</v>
      </c>
      <c r="D213" s="322">
        <f>'１学期（校内指導教員）'!C189+'２学期（校内指導教員）'!C213</f>
        <v>0</v>
      </c>
      <c r="E213" s="323" t="s">
        <v>97</v>
      </c>
      <c r="G213" s="324">
        <f t="shared" si="1"/>
        <v>0</v>
      </c>
      <c r="H213" s="322">
        <f>'１学期（校内指導教員）'!G189+'２学期（校内指導教員）'!G213</f>
        <v>0</v>
      </c>
      <c r="I213" s="325" t="s">
        <v>97</v>
      </c>
      <c r="K213" s="324">
        <f t="shared" si="2"/>
        <v>0</v>
      </c>
      <c r="L213" s="322">
        <f>'１学期（校内指導教員）'!K189+'２学期（校内指導教員）'!K213</f>
        <v>0</v>
      </c>
      <c r="M213" s="325" t="s">
        <v>97</v>
      </c>
      <c r="O213" s="324">
        <f t="shared" si="3"/>
        <v>0</v>
      </c>
      <c r="P213" s="322">
        <f>'１学期（校内指導教員）'!O189+'２学期（校内指導教員）'!O213</f>
        <v>0</v>
      </c>
      <c r="Q213" s="325" t="s">
        <v>97</v>
      </c>
      <c r="S213" s="324">
        <f t="shared" si="4"/>
        <v>0</v>
      </c>
      <c r="T213" s="322">
        <f>'１学期（校内指導教員）'!S189+'２学期（校内指導教員）'!S213</f>
        <v>0</v>
      </c>
      <c r="U213" s="325" t="s">
        <v>97</v>
      </c>
      <c r="W213" s="324">
        <f t="shared" si="5"/>
        <v>0</v>
      </c>
      <c r="X213" s="322">
        <f>'１学期（校内指導教員）'!W189+'２学期（校内指導教員）'!W213</f>
        <v>0</v>
      </c>
      <c r="Y213" s="325" t="s">
        <v>97</v>
      </c>
      <c r="Z213"/>
      <c r="AA213" s="96" t="s">
        <v>15</v>
      </c>
      <c r="AB213"/>
      <c r="AC213"/>
      <c r="AD213"/>
      <c r="FQ213" s="94"/>
      <c r="FR213" s="94"/>
      <c r="FS213" s="94"/>
      <c r="FT213" s="94"/>
      <c r="FU213" s="94"/>
      <c r="FV213" s="94"/>
      <c r="FW213" s="94"/>
      <c r="FX213" s="94"/>
    </row>
    <row r="214" spans="3:180" x14ac:dyDescent="0.2">
      <c r="C214" s="2">
        <f t="shared" si="0"/>
        <v>0</v>
      </c>
      <c r="D214" s="102">
        <f>'１学期（校内指導教員）'!C190+'２学期（校内指導教員）'!C214</f>
        <v>0</v>
      </c>
      <c r="E214" s="272" t="s">
        <v>16</v>
      </c>
      <c r="G214" s="1">
        <f t="shared" si="1"/>
        <v>0</v>
      </c>
      <c r="H214" s="102">
        <f>'１学期（校内指導教員）'!G190+'２学期（校内指導教員）'!G214</f>
        <v>0</v>
      </c>
      <c r="I214" s="95" t="s">
        <v>16</v>
      </c>
      <c r="K214" s="1">
        <f t="shared" si="2"/>
        <v>0</v>
      </c>
      <c r="L214" s="102">
        <f>'１学期（校内指導教員）'!K190+'２学期（校内指導教員）'!K214</f>
        <v>0</v>
      </c>
      <c r="M214" s="95" t="s">
        <v>16</v>
      </c>
      <c r="O214" s="1">
        <f t="shared" si="3"/>
        <v>0</v>
      </c>
      <c r="P214" s="102">
        <f>'１学期（校内指導教員）'!O190+'２学期（校内指導教員）'!O214</f>
        <v>0</v>
      </c>
      <c r="Q214" s="95" t="s">
        <v>16</v>
      </c>
      <c r="S214" s="1">
        <f t="shared" si="4"/>
        <v>0</v>
      </c>
      <c r="T214" s="102">
        <f>'１学期（校内指導教員）'!S190+'２学期（校内指導教員）'!S214</f>
        <v>0</v>
      </c>
      <c r="U214" s="95" t="s">
        <v>16</v>
      </c>
      <c r="W214" s="1">
        <f t="shared" si="5"/>
        <v>0</v>
      </c>
      <c r="X214" s="102">
        <f>'１学期（校内指導教員）'!W190+'２学期（校内指導教員）'!W214</f>
        <v>0</v>
      </c>
      <c r="Y214" s="95" t="s">
        <v>16</v>
      </c>
      <c r="Z214"/>
      <c r="AA214" s="95" t="s">
        <v>28</v>
      </c>
      <c r="AB214"/>
      <c r="AC214"/>
      <c r="AD214"/>
      <c r="FQ214" s="94"/>
      <c r="FR214" s="94"/>
      <c r="FS214" s="94"/>
      <c r="FT214" s="94"/>
      <c r="FU214" s="94"/>
      <c r="FV214" s="94"/>
      <c r="FW214" s="94"/>
      <c r="FX214" s="94"/>
    </row>
    <row r="215" spans="3:180" ht="21.6" x14ac:dyDescent="0.2">
      <c r="C215" s="2">
        <f t="shared" si="0"/>
        <v>0</v>
      </c>
      <c r="D215" s="102">
        <f>'１学期（校内指導教員）'!C191+'２学期（校内指導教員）'!C215</f>
        <v>0</v>
      </c>
      <c r="E215" s="272" t="s">
        <v>17</v>
      </c>
      <c r="G215" s="1">
        <f t="shared" si="1"/>
        <v>0</v>
      </c>
      <c r="H215" s="102">
        <f>'１学期（校内指導教員）'!G191+'２学期（校内指導教員）'!G215</f>
        <v>0</v>
      </c>
      <c r="I215" s="95" t="s">
        <v>17</v>
      </c>
      <c r="K215" s="1">
        <f t="shared" si="2"/>
        <v>0</v>
      </c>
      <c r="L215" s="102">
        <f>'１学期（校内指導教員）'!K191+'２学期（校内指導教員）'!K215</f>
        <v>0</v>
      </c>
      <c r="M215" s="95" t="s">
        <v>17</v>
      </c>
      <c r="O215" s="1">
        <f t="shared" si="3"/>
        <v>0</v>
      </c>
      <c r="P215" s="102">
        <f>'１学期（校内指導教員）'!O191+'２学期（校内指導教員）'!O215</f>
        <v>0</v>
      </c>
      <c r="Q215" s="95" t="s">
        <v>17</v>
      </c>
      <c r="S215" s="1">
        <f t="shared" si="4"/>
        <v>0</v>
      </c>
      <c r="T215" s="102">
        <f>'１学期（校内指導教員）'!S191+'２学期（校内指導教員）'!S215</f>
        <v>0</v>
      </c>
      <c r="U215" s="95" t="s">
        <v>17</v>
      </c>
      <c r="W215" s="1">
        <f t="shared" si="5"/>
        <v>0</v>
      </c>
      <c r="X215" s="102">
        <f>'１学期（校内指導教員）'!W191+'２学期（校内指導教員）'!W215</f>
        <v>0</v>
      </c>
      <c r="Y215" s="95" t="s">
        <v>17</v>
      </c>
      <c r="Z215"/>
      <c r="AA215" s="96" t="s">
        <v>29</v>
      </c>
      <c r="AB215"/>
      <c r="AC215"/>
      <c r="AD215"/>
      <c r="FQ215" s="94"/>
      <c r="FR215" s="94"/>
      <c r="FS215" s="94"/>
      <c r="FT215" s="94"/>
      <c r="FU215" s="94"/>
      <c r="FV215" s="94"/>
      <c r="FW215" s="94"/>
      <c r="FX215" s="94"/>
    </row>
    <row r="216" spans="3:180" ht="21.6" x14ac:dyDescent="0.2">
      <c r="C216" s="2">
        <f t="shared" si="0"/>
        <v>0</v>
      </c>
      <c r="D216" s="102">
        <f>'１学期（校内指導教員）'!C192+'２学期（校内指導教員）'!C216</f>
        <v>0</v>
      </c>
      <c r="E216" s="272" t="s">
        <v>18</v>
      </c>
      <c r="G216" s="1">
        <f t="shared" si="1"/>
        <v>0</v>
      </c>
      <c r="H216" s="102">
        <f>'１学期（校内指導教員）'!G192+'２学期（校内指導教員）'!G216</f>
        <v>0</v>
      </c>
      <c r="I216" s="95" t="s">
        <v>18</v>
      </c>
      <c r="K216" s="1">
        <f t="shared" si="2"/>
        <v>0</v>
      </c>
      <c r="L216" s="102">
        <f>'１学期（校内指導教員）'!K192+'２学期（校内指導教員）'!K216</f>
        <v>0</v>
      </c>
      <c r="M216" s="95" t="s">
        <v>18</v>
      </c>
      <c r="O216" s="1">
        <f t="shared" si="3"/>
        <v>0</v>
      </c>
      <c r="P216" s="102">
        <f>'１学期（校内指導教員）'!O192+'２学期（校内指導教員）'!O216</f>
        <v>0</v>
      </c>
      <c r="Q216" s="95" t="s">
        <v>18</v>
      </c>
      <c r="S216" s="1">
        <f t="shared" si="4"/>
        <v>0</v>
      </c>
      <c r="T216" s="102">
        <f>'１学期（校内指導教員）'!S192+'２学期（校内指導教員）'!S216</f>
        <v>0</v>
      </c>
      <c r="U216" s="95" t="s">
        <v>18</v>
      </c>
      <c r="W216" s="1">
        <f t="shared" si="5"/>
        <v>0</v>
      </c>
      <c r="X216" s="102">
        <f>'１学期（校内指導教員）'!W192+'２学期（校内指導教員）'!W216</f>
        <v>0</v>
      </c>
      <c r="Y216" s="95" t="s">
        <v>18</v>
      </c>
      <c r="Z216"/>
      <c r="AA216" s="95" t="s">
        <v>30</v>
      </c>
      <c r="AB216"/>
      <c r="AC216"/>
      <c r="AD216"/>
      <c r="FQ216" s="94"/>
      <c r="FR216" s="94"/>
      <c r="FS216" s="94"/>
      <c r="FT216" s="94"/>
      <c r="FU216" s="94"/>
      <c r="FV216" s="94"/>
      <c r="FW216" s="94"/>
      <c r="FX216" s="94"/>
    </row>
    <row r="217" spans="3:180" ht="13.5" thickBot="1" x14ac:dyDescent="0.25">
      <c r="C217" s="2">
        <f>SUM(C211:C216)</f>
        <v>0</v>
      </c>
      <c r="D217" s="326">
        <f>SUM(D211:D216)</f>
        <v>0</v>
      </c>
      <c r="E217" s="25"/>
      <c r="G217" s="1">
        <f>SUM(G211:G216)</f>
        <v>0</v>
      </c>
      <c r="H217" s="326">
        <f>SUM(H211:H216)</f>
        <v>0</v>
      </c>
      <c r="I217" s="1"/>
      <c r="K217" s="1">
        <f>SUM(K211:K216)</f>
        <v>0</v>
      </c>
      <c r="L217" s="326">
        <f>SUM(L211:L216)</f>
        <v>0</v>
      </c>
      <c r="M217" s="1"/>
      <c r="O217" s="1">
        <f>SUM(O211:O216)</f>
        <v>0</v>
      </c>
      <c r="P217" s="326">
        <f>SUM(P211:P216)</f>
        <v>0</v>
      </c>
      <c r="Q217" s="1"/>
      <c r="S217" s="1">
        <f>SUM(S211:S216)</f>
        <v>0</v>
      </c>
      <c r="T217" s="326">
        <f>SUM(T211:T216)</f>
        <v>0</v>
      </c>
      <c r="U217" s="1"/>
      <c r="W217" s="1">
        <f>SUM(W211:W216)</f>
        <v>0</v>
      </c>
      <c r="X217" s="326">
        <f>SUM(X211:X216)</f>
        <v>0</v>
      </c>
      <c r="Y217" s="1"/>
      <c r="Z217"/>
      <c r="AA217"/>
      <c r="AB217"/>
      <c r="AC217"/>
      <c r="AD217"/>
      <c r="FQ217" s="94"/>
      <c r="FR217" s="94"/>
      <c r="FS217" s="94"/>
      <c r="FT217" s="94"/>
      <c r="FU217" s="94"/>
      <c r="FV217" s="94"/>
      <c r="FW217" s="94"/>
      <c r="FX217" s="94"/>
    </row>
    <row r="219" spans="3:180" ht="13.5" thickBot="1" x14ac:dyDescent="0.25"/>
    <row r="220" spans="3:180" ht="60.75" customHeight="1" thickTop="1" thickBot="1" x14ac:dyDescent="0.25">
      <c r="M220" s="379" t="s">
        <v>145</v>
      </c>
      <c r="N220" s="380" t="s">
        <v>137</v>
      </c>
      <c r="O220" s="381" t="s">
        <v>138</v>
      </c>
      <c r="P220" s="382"/>
      <c r="V220" s="94"/>
      <c r="FP220"/>
    </row>
    <row r="221" spans="3:180" ht="21.75" customHeight="1" thickBot="1" x14ac:dyDescent="0.25">
      <c r="E221" s="383" t="s">
        <v>139</v>
      </c>
      <c r="F221" s="384" t="s">
        <v>140</v>
      </c>
      <c r="G221" s="385" t="s">
        <v>135</v>
      </c>
      <c r="H221" s="386" t="s">
        <v>21</v>
      </c>
      <c r="M221" s="387"/>
      <c r="N221" s="388"/>
      <c r="O221" s="389"/>
      <c r="P221" s="390"/>
      <c r="V221" s="94"/>
      <c r="FP221"/>
    </row>
    <row r="222" spans="3:180" ht="14.25" customHeight="1" thickBot="1" x14ac:dyDescent="0.25">
      <c r="E222" s="391" t="s">
        <v>19</v>
      </c>
      <c r="F222" s="392">
        <f>'１学期（拠点校指導教員）'!F198</f>
        <v>0</v>
      </c>
      <c r="G222" s="393">
        <f>'１学期（拠点校指導教員）'!G198</f>
        <v>0</v>
      </c>
      <c r="H222" s="400">
        <f>SUM(F222:G222)</f>
        <v>0</v>
      </c>
      <c r="M222" s="401" t="s">
        <v>141</v>
      </c>
      <c r="N222" s="394">
        <f>SUM(F222,F235,N235)</f>
        <v>0</v>
      </c>
      <c r="O222" s="395">
        <f>SUM(G222,G235,O235)</f>
        <v>0</v>
      </c>
      <c r="P222" s="402">
        <f>SUM(N222:O222)</f>
        <v>0</v>
      </c>
      <c r="R222" s="82"/>
      <c r="S222" s="81"/>
      <c r="U222" s="94"/>
      <c r="V222" s="94"/>
      <c r="FO222"/>
      <c r="FP222"/>
    </row>
    <row r="223" spans="3:180" ht="14.4" thickBot="1" x14ac:dyDescent="0.25">
      <c r="E223" s="391" t="s">
        <v>13</v>
      </c>
      <c r="F223" s="392">
        <f>'１学期（拠点校指導教員）'!F199</f>
        <v>0</v>
      </c>
      <c r="G223" s="393">
        <f>'１学期（拠点校指導教員）'!G199</f>
        <v>0</v>
      </c>
      <c r="H223" s="386">
        <f t="shared" ref="H223:H229" si="6">SUM(F223:G223)</f>
        <v>0</v>
      </c>
      <c r="M223" s="410" t="s">
        <v>13</v>
      </c>
      <c r="N223" s="394">
        <f t="shared" ref="N223:O228" si="7">SUM(F223,F236,N236)</f>
        <v>0</v>
      </c>
      <c r="O223" s="395">
        <f t="shared" si="7"/>
        <v>0</v>
      </c>
      <c r="P223" s="396">
        <f t="shared" ref="P223:P229" si="8">SUM(N223:O223)</f>
        <v>0</v>
      </c>
      <c r="R223" s="82"/>
      <c r="S223" s="81"/>
      <c r="U223" s="94"/>
      <c r="V223" s="94"/>
      <c r="FO223"/>
      <c r="FP223"/>
    </row>
    <row r="224" spans="3:180" ht="13.8" thickBot="1" x14ac:dyDescent="0.25">
      <c r="E224" s="391" t="s">
        <v>14</v>
      </c>
      <c r="F224" s="392">
        <f>'１学期（拠点校指導教員）'!F200</f>
        <v>0</v>
      </c>
      <c r="G224" s="393">
        <f>'１学期（拠点校指導教員）'!G200</f>
        <v>0</v>
      </c>
      <c r="H224" s="386">
        <f t="shared" si="6"/>
        <v>0</v>
      </c>
      <c r="M224" s="410" t="s">
        <v>14</v>
      </c>
      <c r="N224" s="394">
        <f t="shared" si="7"/>
        <v>0</v>
      </c>
      <c r="O224" s="395">
        <f t="shared" si="7"/>
        <v>0</v>
      </c>
      <c r="P224" s="399">
        <f t="shared" si="8"/>
        <v>0</v>
      </c>
      <c r="U224" s="94"/>
      <c r="V224" s="94"/>
      <c r="FO224"/>
      <c r="FP224"/>
    </row>
    <row r="225" spans="5:172" ht="14.4" thickBot="1" x14ac:dyDescent="0.25">
      <c r="E225" s="391" t="s">
        <v>97</v>
      </c>
      <c r="F225" s="392">
        <f>'１学期（拠点校指導教員）'!F201</f>
        <v>0</v>
      </c>
      <c r="G225" s="393">
        <f>'１学期（拠点校指導教員）'!G201</f>
        <v>0</v>
      </c>
      <c r="H225" s="386">
        <f t="shared" si="6"/>
        <v>0</v>
      </c>
      <c r="M225" s="410" t="s">
        <v>97</v>
      </c>
      <c r="N225" s="394">
        <f t="shared" si="7"/>
        <v>0</v>
      </c>
      <c r="O225" s="395">
        <f t="shared" si="7"/>
        <v>0</v>
      </c>
      <c r="P225" s="399">
        <f t="shared" si="8"/>
        <v>0</v>
      </c>
      <c r="R225" s="82"/>
      <c r="S225" s="81"/>
      <c r="U225" s="94"/>
      <c r="V225" s="94"/>
      <c r="FO225"/>
      <c r="FP225"/>
    </row>
    <row r="226" spans="5:172" ht="14.4" thickBot="1" x14ac:dyDescent="0.25">
      <c r="E226" s="391" t="s">
        <v>16</v>
      </c>
      <c r="F226" s="392">
        <f>'１学期（拠点校指導教員）'!F202</f>
        <v>0</v>
      </c>
      <c r="G226" s="393">
        <f>'１学期（拠点校指導教員）'!G202</f>
        <v>0</v>
      </c>
      <c r="H226" s="386">
        <f t="shared" si="6"/>
        <v>0</v>
      </c>
      <c r="M226" s="410" t="s">
        <v>16</v>
      </c>
      <c r="N226" s="394">
        <f t="shared" si="7"/>
        <v>0</v>
      </c>
      <c r="O226" s="395">
        <f t="shared" si="7"/>
        <v>0</v>
      </c>
      <c r="P226" s="399">
        <f t="shared" si="8"/>
        <v>0</v>
      </c>
      <c r="R226" s="82"/>
      <c r="S226" s="81"/>
      <c r="U226" s="94"/>
      <c r="V226" s="94"/>
      <c r="FO226"/>
      <c r="FP226"/>
    </row>
    <row r="227" spans="5:172" ht="22.2" thickBot="1" x14ac:dyDescent="0.25">
      <c r="E227" s="391" t="s">
        <v>17</v>
      </c>
      <c r="F227" s="392">
        <f>'１学期（拠点校指導教員）'!F203</f>
        <v>0</v>
      </c>
      <c r="G227" s="393">
        <f>'１学期（拠点校指導教員）'!G203</f>
        <v>0</v>
      </c>
      <c r="H227" s="386">
        <f t="shared" si="6"/>
        <v>0</v>
      </c>
      <c r="M227" s="410" t="s">
        <v>17</v>
      </c>
      <c r="N227" s="412">
        <f t="shared" si="7"/>
        <v>0</v>
      </c>
      <c r="O227" s="413">
        <f t="shared" si="7"/>
        <v>0</v>
      </c>
      <c r="P227" s="399">
        <f t="shared" si="8"/>
        <v>0</v>
      </c>
      <c r="R227" s="82"/>
      <c r="S227" s="81"/>
      <c r="U227" s="94"/>
      <c r="V227" s="94"/>
      <c r="FO227"/>
      <c r="FP227"/>
    </row>
    <row r="228" spans="5:172" ht="22.2" thickBot="1" x14ac:dyDescent="0.25">
      <c r="E228" s="391" t="s">
        <v>18</v>
      </c>
      <c r="F228" s="411">
        <f>'１学期（拠点校指導教員）'!F204</f>
        <v>0</v>
      </c>
      <c r="G228" s="393">
        <f>'１学期（拠点校指導教員）'!G204</f>
        <v>0</v>
      </c>
      <c r="H228" s="386">
        <f t="shared" si="6"/>
        <v>0</v>
      </c>
      <c r="M228" s="414" t="s">
        <v>18</v>
      </c>
      <c r="N228" s="415">
        <f t="shared" si="7"/>
        <v>0</v>
      </c>
      <c r="O228" s="416">
        <f t="shared" si="7"/>
        <v>0</v>
      </c>
      <c r="P228" s="404">
        <f t="shared" si="8"/>
        <v>0</v>
      </c>
      <c r="R228" s="82"/>
      <c r="S228" s="81"/>
      <c r="U228" s="94"/>
      <c r="V228" s="94"/>
      <c r="FO228"/>
      <c r="FP228"/>
    </row>
    <row r="229" spans="5:172" ht="15" thickTop="1" thickBot="1" x14ac:dyDescent="0.25">
      <c r="E229" s="405" t="s">
        <v>142</v>
      </c>
      <c r="F229" s="403">
        <f>SUM(F223:F228)</f>
        <v>0</v>
      </c>
      <c r="G229" s="398">
        <f>SUM(G223:G228)</f>
        <v>0</v>
      </c>
      <c r="H229" s="386">
        <f t="shared" si="6"/>
        <v>0</v>
      </c>
      <c r="M229" s="406" t="s">
        <v>142</v>
      </c>
      <c r="N229" s="407">
        <f>SUM(N223:N228)</f>
        <v>0</v>
      </c>
      <c r="O229" s="408">
        <f>SUM(O223:O228)</f>
        <v>0</v>
      </c>
      <c r="P229" s="409">
        <f t="shared" si="8"/>
        <v>0</v>
      </c>
      <c r="R229" s="82"/>
      <c r="S229" s="82"/>
      <c r="T229" s="81"/>
      <c r="V229" s="94"/>
      <c r="FP229"/>
    </row>
    <row r="230" spans="5:172" ht="13.05" x14ac:dyDescent="0.2">
      <c r="F230" s="430"/>
      <c r="G230" s="430"/>
      <c r="H230" s="89"/>
    </row>
    <row r="233" spans="5:172" ht="13.5" thickBot="1" x14ac:dyDescent="0.25"/>
    <row r="234" spans="5:172" ht="15" thickBot="1" x14ac:dyDescent="0.25">
      <c r="E234" s="383" t="s">
        <v>143</v>
      </c>
      <c r="F234" s="384" t="s">
        <v>140</v>
      </c>
      <c r="G234" s="385" t="s">
        <v>135</v>
      </c>
      <c r="H234" s="386" t="s">
        <v>21</v>
      </c>
      <c r="M234" s="383" t="s">
        <v>144</v>
      </c>
      <c r="N234" s="384" t="s">
        <v>140</v>
      </c>
      <c r="O234" s="385" t="s">
        <v>135</v>
      </c>
      <c r="P234" s="386" t="s">
        <v>21</v>
      </c>
    </row>
    <row r="235" spans="5:172" ht="13.8" thickBot="1" x14ac:dyDescent="0.25">
      <c r="E235" s="391" t="s">
        <v>19</v>
      </c>
      <c r="F235" s="392">
        <f>'１学期（拠点校指導教員）'!F211</f>
        <v>0</v>
      </c>
      <c r="G235" s="393">
        <f>'１学期（拠点校指導教員）'!G211</f>
        <v>0</v>
      </c>
      <c r="H235" s="400">
        <f>SUM(F235:G235)</f>
        <v>0</v>
      </c>
      <c r="M235" s="391" t="s">
        <v>19</v>
      </c>
      <c r="N235" s="392">
        <f>'１学期（拠点校指導教員）'!N211</f>
        <v>0</v>
      </c>
      <c r="O235" s="393">
        <f>'１学期（拠点校指導教員）'!O211</f>
        <v>0</v>
      </c>
      <c r="P235" s="400">
        <f>SUM(N235:O235)</f>
        <v>0</v>
      </c>
    </row>
    <row r="236" spans="5:172" ht="13.8" thickBot="1" x14ac:dyDescent="0.25">
      <c r="E236" s="391" t="s">
        <v>13</v>
      </c>
      <c r="F236" s="392">
        <f>'１学期（拠点校指導教員）'!F212</f>
        <v>0</v>
      </c>
      <c r="G236" s="393">
        <f>'１学期（拠点校指導教員）'!G212</f>
        <v>0</v>
      </c>
      <c r="H236" s="386">
        <f>SUM(F236:G236)</f>
        <v>0</v>
      </c>
      <c r="M236" s="391" t="s">
        <v>13</v>
      </c>
      <c r="N236" s="392">
        <f>'１学期（拠点校指導教員）'!N212</f>
        <v>0</v>
      </c>
      <c r="O236" s="393">
        <f>'１学期（拠点校指導教員）'!O212</f>
        <v>0</v>
      </c>
      <c r="P236" s="386">
        <f>SUM(N236:O236)</f>
        <v>0</v>
      </c>
    </row>
    <row r="237" spans="5:172" ht="13.8" thickBot="1" x14ac:dyDescent="0.25">
      <c r="E237" s="391" t="s">
        <v>14</v>
      </c>
      <c r="F237" s="392">
        <f>'１学期（拠点校指導教員）'!F213</f>
        <v>0</v>
      </c>
      <c r="G237" s="393">
        <f>'１学期（拠点校指導教員）'!G213</f>
        <v>0</v>
      </c>
      <c r="H237" s="386">
        <f t="shared" ref="H237:H242" si="9">SUM(F237:G237)</f>
        <v>0</v>
      </c>
      <c r="M237" s="391" t="s">
        <v>14</v>
      </c>
      <c r="N237" s="392">
        <f>'１学期（拠点校指導教員）'!N213</f>
        <v>0</v>
      </c>
      <c r="O237" s="393">
        <f>'１学期（拠点校指導教員）'!O213</f>
        <v>0</v>
      </c>
      <c r="P237" s="386">
        <f t="shared" ref="P237:P242" si="10">SUM(N237:O237)</f>
        <v>0</v>
      </c>
    </row>
    <row r="238" spans="5:172" ht="13.8" thickBot="1" x14ac:dyDescent="0.25">
      <c r="E238" s="391" t="s">
        <v>97</v>
      </c>
      <c r="F238" s="392">
        <f>'１学期（拠点校指導教員）'!F214</f>
        <v>0</v>
      </c>
      <c r="G238" s="393">
        <f>'１学期（拠点校指導教員）'!G214</f>
        <v>0</v>
      </c>
      <c r="H238" s="386">
        <f t="shared" si="9"/>
        <v>0</v>
      </c>
      <c r="M238" s="391" t="s">
        <v>97</v>
      </c>
      <c r="N238" s="392">
        <f>'１学期（拠点校指導教員）'!N214</f>
        <v>0</v>
      </c>
      <c r="O238" s="393">
        <f>'１学期（拠点校指導教員）'!O214</f>
        <v>0</v>
      </c>
      <c r="P238" s="386">
        <f t="shared" si="10"/>
        <v>0</v>
      </c>
    </row>
    <row r="239" spans="5:172" ht="13.8" thickBot="1" x14ac:dyDescent="0.25">
      <c r="E239" s="391" t="s">
        <v>16</v>
      </c>
      <c r="F239" s="392">
        <f>'１学期（拠点校指導教員）'!F215</f>
        <v>0</v>
      </c>
      <c r="G239" s="393">
        <f>'１学期（拠点校指導教員）'!G215</f>
        <v>0</v>
      </c>
      <c r="H239" s="386">
        <f t="shared" si="9"/>
        <v>0</v>
      </c>
      <c r="M239" s="391" t="s">
        <v>16</v>
      </c>
      <c r="N239" s="417">
        <f>'１学期（拠点校指導教員）'!N215</f>
        <v>0</v>
      </c>
      <c r="O239" s="393">
        <f>'１学期（拠点校指導教員）'!O215</f>
        <v>0</v>
      </c>
      <c r="P239" s="386">
        <f t="shared" si="10"/>
        <v>0</v>
      </c>
    </row>
    <row r="240" spans="5:172" ht="22.2" thickBot="1" x14ac:dyDescent="0.25">
      <c r="E240" s="391" t="s">
        <v>17</v>
      </c>
      <c r="F240" s="411">
        <f>'１学期（拠点校指導教員）'!F216</f>
        <v>0</v>
      </c>
      <c r="G240" s="393">
        <f>'１学期（拠点校指導教員）'!G216</f>
        <v>0</v>
      </c>
      <c r="H240" s="386">
        <f t="shared" si="9"/>
        <v>0</v>
      </c>
      <c r="M240" s="391" t="s">
        <v>17</v>
      </c>
      <c r="N240" s="418">
        <f>'１学期（拠点校指導教員）'!N216</f>
        <v>0</v>
      </c>
      <c r="O240" s="393">
        <f>'１学期（拠点校指導教員）'!O216</f>
        <v>0</v>
      </c>
      <c r="P240" s="386">
        <f t="shared" si="10"/>
        <v>0</v>
      </c>
    </row>
    <row r="241" spans="5:16" ht="22.2" thickBot="1" x14ac:dyDescent="0.25">
      <c r="E241" s="391" t="s">
        <v>18</v>
      </c>
      <c r="F241" s="411">
        <f>'１学期（拠点校指導教員）'!F217</f>
        <v>0</v>
      </c>
      <c r="G241" s="393">
        <f>'１学期（拠点校指導教員）'!G217</f>
        <v>0</v>
      </c>
      <c r="H241" s="386">
        <f t="shared" si="9"/>
        <v>0</v>
      </c>
      <c r="M241" s="391" t="s">
        <v>18</v>
      </c>
      <c r="N241" s="411">
        <f>'１学期（拠点校指導教員）'!N217</f>
        <v>0</v>
      </c>
      <c r="O241" s="393">
        <f>'１学期（拠点校指導教員）'!O217</f>
        <v>0</v>
      </c>
      <c r="P241" s="386">
        <f t="shared" si="10"/>
        <v>0</v>
      </c>
    </row>
    <row r="242" spans="5:16" ht="13.8" thickBot="1" x14ac:dyDescent="0.25">
      <c r="E242" s="405" t="s">
        <v>142</v>
      </c>
      <c r="F242" s="397">
        <f>SUM(F236:F241)</f>
        <v>0</v>
      </c>
      <c r="G242" s="398">
        <f>SUM(G236:G241)</f>
        <v>0</v>
      </c>
      <c r="H242" s="386">
        <f t="shared" si="9"/>
        <v>0</v>
      </c>
      <c r="M242" s="405" t="s">
        <v>142</v>
      </c>
      <c r="N242" s="397">
        <f>SUM(N236:N241)</f>
        <v>0</v>
      </c>
      <c r="O242" s="398">
        <f>SUM(O236:O241)</f>
        <v>0</v>
      </c>
      <c r="P242" s="386">
        <f t="shared" si="10"/>
        <v>0</v>
      </c>
    </row>
  </sheetData>
  <mergeCells count="27">
    <mergeCell ref="V206:W206"/>
    <mergeCell ref="C208:E208"/>
    <mergeCell ref="G208:I208"/>
    <mergeCell ref="K208:M208"/>
    <mergeCell ref="O208:Q208"/>
    <mergeCell ref="S208:U208"/>
    <mergeCell ref="B206:C206"/>
    <mergeCell ref="F206:G206"/>
    <mergeCell ref="J206:K206"/>
    <mergeCell ref="N206:O206"/>
    <mergeCell ref="R206:S206"/>
    <mergeCell ref="F230:G230"/>
    <mergeCell ref="Z1:AB1"/>
    <mergeCell ref="B2:D2"/>
    <mergeCell ref="F2:H2"/>
    <mergeCell ref="J2:L2"/>
    <mergeCell ref="N2:P2"/>
    <mergeCell ref="R2:T2"/>
    <mergeCell ref="V2:X2"/>
    <mergeCell ref="Z2:AB2"/>
    <mergeCell ref="B1:D1"/>
    <mergeCell ref="F1:H1"/>
    <mergeCell ref="J1:L1"/>
    <mergeCell ref="N1:P1"/>
    <mergeCell ref="R1:T1"/>
    <mergeCell ref="V1:X1"/>
    <mergeCell ref="W208:Y208"/>
  </mergeCells>
  <phoneticPr fontId="1"/>
  <dataValidations count="2">
    <dataValidation type="list" allowBlank="1" showInputMessage="1" showErrorMessage="1" sqref="AB4:AB10 L4:L10 H191:H197 L191:L197 P191:P197 AB191:AB197 D191:D197 L180:L186 H158:H164 L114:L120 AB169:AB175 H147:H153 D180:D186 P136:P142 H136:H142 AB158:AB164 D169:D175 H114:H120 P92:P98 H4:H10 L15:L21 P147:P153 D158:D164 D136:D142 D4:D10 AB15:AB21 D59:D65 P4:P10 D15:D21 AB26:AB32 H15:H21 H26:H32 P15:P21 D26:D32 AB37:AB43 D48:D54 P169:P175 P158:P164 AB147:AB153 AB48:AB54 L26:L32 L37:L43 H37:H43 P26:P32 D37:D43 AB59:AB65 D147:D153 P37:P43 H48:H54 AB70:AB76 L59:L65 AB136:AB142 H59:H65 P48:P54 AB81:AB87 P114:P120 L92:L98 D103:D109 P103:P109 L81:L87 P81:P87 L48:L54 H70:H76 AB92:AB98 H92:H98 D81:D87 D92:D98 AB103:AB109 H103:H109 L103:L109 D125:D131 AB114:AB120 H81:H87 P180:P186 L125:L131 AB125:AB131 D70:D76 D114:D120 P70:P76 P59:P65 P125:P131 L158:L164 L70:L76 L136:L142 H125:H131 H169:H175 L169:L175 H180:H186 AB180:AB186 L147:L153 X4:X10 T191:T197 X191:X197 X180:X186 T158:T164 X114:X120 T147:T153 T136:T142 T114:T120 T4:T10 X15:X21 T15:T21 T26:T32 X26:X32 X37:X43 T37:T43 T48:T54 X59:X65 T59:T65 X92:X98 X81:X87 X48:X54 T70:T76 T92:T98 T103:T109 X103:X109 T81:T87 X125:X131 X158:X164 X70:X76 X136:X142 T125:T131 T169:T175 X169:X175 T180:T186 X147:X153" xr:uid="{3189D49D-1CF1-49A9-AD9E-03A31CB22C9F}">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D135 H135 L135 P135 T135 X135 D146 H146 L146 P146 T146 X146 D157 H157 L157 P157 T157 X157 D168 H168 L168 P168 T168 X168 D179 H179 L179 P179 T179 X179 D190 H190 L190 P190 T190 X190" xr:uid="{CA584E53-D6DD-48D7-BEE4-99448869C25C}">
      <formula1>"○"</formula1>
    </dataValidation>
  </dataValidations>
  <pageMargins left="0.82677165354330717" right="0.23622047244094491" top="0.74803149606299213" bottom="0.74803149606299213" header="0.31496062992125984" footer="0.31496062992125984"/>
  <pageSetup paperSize="8"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99"/>
  </sheetPr>
  <dimension ref="A1:FX207"/>
  <sheetViews>
    <sheetView zoomScale="70" zoomScaleNormal="70" zoomScaleSheetLayoutView="70" workbookViewId="0">
      <pane xSplit="1" ySplit="1" topLeftCell="B131" activePane="bottomRight" state="frozen"/>
      <selection activeCell="AB42" sqref="AB42"/>
      <selection pane="topRight" activeCell="AB42" sqref="AB42"/>
      <selection pane="bottomLeft" activeCell="AB42" sqref="AB42"/>
      <selection pane="bottomRight" activeCell="L128" sqref="L128"/>
    </sheetView>
  </sheetViews>
  <sheetFormatPr defaultRowHeight="13.2" x14ac:dyDescent="0.2"/>
  <cols>
    <col min="1" max="1" width="6.88671875" customWidth="1"/>
    <col min="2" max="4" width="5" customWidth="1"/>
    <col min="5" max="5" width="16.33203125" customWidth="1"/>
    <col min="6" max="8" width="5" customWidth="1"/>
    <col min="9" max="9" width="16.44140625" customWidth="1"/>
    <col min="10" max="12" width="5" customWidth="1"/>
    <col min="13" max="13" width="16.44140625" customWidth="1"/>
    <col min="14" max="16" width="5" customWidth="1"/>
    <col min="17" max="17" width="16.6640625" customWidth="1"/>
    <col min="18" max="20" width="5" customWidth="1"/>
    <col min="21" max="21" width="16.109375" customWidth="1"/>
    <col min="22" max="22" width="5.109375" customWidth="1"/>
    <col min="23" max="24" width="5.109375" style="94" customWidth="1"/>
    <col min="25" max="25" width="16.21875" style="94" customWidth="1"/>
    <col min="26" max="28" width="5.109375" style="94" customWidth="1"/>
    <col min="29" max="29" width="16.21875" style="94" customWidth="1"/>
    <col min="30" max="172" width="9" style="94"/>
  </cols>
  <sheetData>
    <row r="1" spans="1:180" ht="14.25" customHeight="1" thickTop="1" x14ac:dyDescent="0.2">
      <c r="A1" s="85" t="s">
        <v>33</v>
      </c>
      <c r="B1" s="434" t="str">
        <f>'１学期（拠点校指導教員）'!B1:D1</f>
        <v>山梨　太郎</v>
      </c>
      <c r="C1" s="435"/>
      <c r="D1" s="436"/>
      <c r="E1" s="19" t="str">
        <f>'１学期（拠点校指導教員）'!E1</f>
        <v>月曜日</v>
      </c>
      <c r="F1" s="437" t="str">
        <f>'１学期（拠点校指導教員）'!F1:H1</f>
        <v>甲州　花子</v>
      </c>
      <c r="G1" s="438"/>
      <c r="H1" s="439"/>
      <c r="I1" s="32" t="str">
        <f>'１学期（拠点校指導教員）'!I1</f>
        <v>月曜日</v>
      </c>
      <c r="J1" s="440" t="str">
        <f>'１学期（拠点校指導教員）'!J1:L1</f>
        <v>笛吹　次郎</v>
      </c>
      <c r="K1" s="441"/>
      <c r="L1" s="442"/>
      <c r="M1" s="273" t="str">
        <f>'１学期（拠点校指導教員）'!M1</f>
        <v>火曜日</v>
      </c>
      <c r="N1" s="443" t="str">
        <f>'１学期（拠点校指導教員）'!N1:P1</f>
        <v>吉田　三郎</v>
      </c>
      <c r="O1" s="444"/>
      <c r="P1" s="445"/>
      <c r="Q1" s="34" t="str">
        <f>'１学期（拠点校指導教員）'!Q1</f>
        <v>火曜日</v>
      </c>
      <c r="R1" s="449" t="str">
        <f>'１学期（拠点校指導教員）'!R1:T1</f>
        <v>富士　さくら</v>
      </c>
      <c r="S1" s="450"/>
      <c r="T1" s="451"/>
      <c r="U1" s="343" t="str">
        <f>'１学期（拠点校指導教員）'!U1</f>
        <v>水曜日</v>
      </c>
      <c r="V1" s="452" t="str">
        <f>'１学期（拠点校指導教員）'!V1:X1</f>
        <v>大月　四郎</v>
      </c>
      <c r="W1" s="453"/>
      <c r="X1" s="454"/>
      <c r="Y1" s="285" t="str">
        <f>'１学期（拠点校指導教員）'!Y1</f>
        <v>木曜日</v>
      </c>
      <c r="Z1" s="478"/>
      <c r="AA1" s="479"/>
      <c r="AB1" s="480"/>
      <c r="AC1" s="3" t="s">
        <v>7</v>
      </c>
      <c r="AD1" s="85"/>
      <c r="FQ1" s="94"/>
      <c r="FR1" s="94"/>
      <c r="FS1" s="94"/>
      <c r="FT1" s="94"/>
      <c r="FU1" s="94"/>
      <c r="FV1" s="94"/>
      <c r="FW1" s="94"/>
      <c r="FX1" s="94"/>
    </row>
    <row r="2" spans="1:180" ht="14.25" customHeight="1" x14ac:dyDescent="0.2">
      <c r="A2" s="86"/>
      <c r="B2" s="455" t="str">
        <f>'１学期（拠点校指導教員）'!B2:D2</f>
        <v>山梨中</v>
      </c>
      <c r="C2" s="456"/>
      <c r="D2" s="457"/>
      <c r="E2" s="18" t="s">
        <v>112</v>
      </c>
      <c r="F2" s="458" t="str">
        <f>'１学期（拠点校指導教員）'!F2:H2</f>
        <v>山梨中</v>
      </c>
      <c r="G2" s="459"/>
      <c r="H2" s="460"/>
      <c r="I2" s="29" t="s">
        <v>112</v>
      </c>
      <c r="J2" s="461" t="str">
        <f>'１学期（拠点校指導教員）'!J2:L2</f>
        <v>笛吹中</v>
      </c>
      <c r="K2" s="462"/>
      <c r="L2" s="463"/>
      <c r="M2" s="274" t="s">
        <v>112</v>
      </c>
      <c r="N2" s="464" t="str">
        <f>'１学期（拠点校指導教員）'!N2:P2</f>
        <v>笛吹中</v>
      </c>
      <c r="O2" s="465"/>
      <c r="P2" s="466"/>
      <c r="Q2" s="33" t="s">
        <v>112</v>
      </c>
      <c r="R2" s="470" t="str">
        <f>'１学期（拠点校指導教員）'!R2:T2</f>
        <v>富士中</v>
      </c>
      <c r="S2" s="471"/>
      <c r="T2" s="472"/>
      <c r="U2" s="344" t="s">
        <v>112</v>
      </c>
      <c r="V2" s="473" t="str">
        <f>'１学期（拠点校指導教員）'!V2:X2</f>
        <v>大月中</v>
      </c>
      <c r="W2" s="474"/>
      <c r="X2" s="475"/>
      <c r="Y2" s="286" t="s">
        <v>112</v>
      </c>
      <c r="Z2" s="467" t="str">
        <f>'１学期（拠点校指導教員）'!Z2:AB2</f>
        <v>○○学校</v>
      </c>
      <c r="AA2" s="468"/>
      <c r="AB2" s="469"/>
      <c r="AC2" s="4">
        <v>44931</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191"/>
      <c r="U3" s="6"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260"/>
      <c r="F4" s="5"/>
      <c r="G4" s="1"/>
      <c r="H4" s="2"/>
      <c r="I4" s="6"/>
      <c r="J4" s="5"/>
      <c r="K4" s="1"/>
      <c r="L4" s="2"/>
      <c r="M4" s="7"/>
      <c r="N4" s="25"/>
      <c r="O4" s="1"/>
      <c r="P4" s="2"/>
      <c r="Q4" s="30"/>
      <c r="R4" s="5"/>
      <c r="S4" s="1"/>
      <c r="T4" s="2"/>
      <c r="U4" s="6"/>
      <c r="V4" s="5"/>
      <c r="W4" s="1"/>
      <c r="X4" s="2"/>
      <c r="Y4" s="7"/>
      <c r="Z4" s="5"/>
      <c r="AA4" s="1"/>
      <c r="AB4" s="2"/>
      <c r="AC4" s="219" t="s">
        <v>95</v>
      </c>
      <c r="AD4" s="91">
        <v>1</v>
      </c>
      <c r="FQ4" s="94"/>
      <c r="FR4" s="94"/>
      <c r="FS4" s="94"/>
      <c r="FT4" s="94"/>
      <c r="FU4" s="94"/>
      <c r="FV4" s="94"/>
      <c r="FW4" s="94"/>
      <c r="FX4" s="94"/>
    </row>
    <row r="5" spans="1:180" s="15" customFormat="1" ht="30" customHeight="1" x14ac:dyDescent="0.2">
      <c r="A5" s="92">
        <v>2</v>
      </c>
      <c r="B5" s="11"/>
      <c r="C5" s="12"/>
      <c r="D5" s="10"/>
      <c r="E5" s="13"/>
      <c r="F5" s="11"/>
      <c r="G5" s="12"/>
      <c r="H5" s="10"/>
      <c r="I5" s="13"/>
      <c r="J5" s="11"/>
      <c r="K5" s="12"/>
      <c r="L5" s="10"/>
      <c r="M5" s="14"/>
      <c r="N5" s="26"/>
      <c r="O5" s="12"/>
      <c r="P5" s="10"/>
      <c r="Q5" s="31"/>
      <c r="R5" s="11"/>
      <c r="S5" s="12"/>
      <c r="T5" s="10"/>
      <c r="U5" s="13"/>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5"/>
      <c r="G6" s="1"/>
      <c r="H6" s="2"/>
      <c r="I6" s="7"/>
      <c r="J6" s="5"/>
      <c r="K6" s="1"/>
      <c r="L6" s="2"/>
      <c r="M6" s="7"/>
      <c r="N6" s="25"/>
      <c r="O6" s="1"/>
      <c r="P6" s="2"/>
      <c r="Q6" s="30"/>
      <c r="R6" s="5"/>
      <c r="S6" s="1"/>
      <c r="T6" s="2"/>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11"/>
      <c r="G7" s="12"/>
      <c r="H7" s="10"/>
      <c r="I7" s="14"/>
      <c r="J7" s="11"/>
      <c r="K7" s="12"/>
      <c r="L7" s="10"/>
      <c r="M7" s="14"/>
      <c r="N7" s="26"/>
      <c r="O7" s="12"/>
      <c r="P7" s="10"/>
      <c r="Q7" s="31"/>
      <c r="R7" s="11"/>
      <c r="S7" s="12"/>
      <c r="T7" s="10"/>
      <c r="U7" s="14"/>
      <c r="V7" s="11"/>
      <c r="W7" s="12"/>
      <c r="X7" s="10"/>
      <c r="Y7" s="14"/>
      <c r="Z7" s="11"/>
      <c r="AA7" s="12"/>
      <c r="AB7" s="10"/>
      <c r="AC7" s="138"/>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5"/>
      <c r="G8" s="1"/>
      <c r="H8" s="2"/>
      <c r="I8" s="7"/>
      <c r="J8" s="5"/>
      <c r="K8" s="1"/>
      <c r="L8" s="2"/>
      <c r="M8" s="7"/>
      <c r="N8" s="25"/>
      <c r="O8" s="1"/>
      <c r="P8" s="2"/>
      <c r="Q8" s="157"/>
      <c r="R8" s="5"/>
      <c r="S8" s="1"/>
      <c r="T8" s="2"/>
      <c r="U8" s="7"/>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11"/>
      <c r="G9" s="12"/>
      <c r="H9" s="10"/>
      <c r="I9" s="13"/>
      <c r="J9" s="11"/>
      <c r="K9" s="12"/>
      <c r="L9" s="10"/>
      <c r="M9" s="14"/>
      <c r="N9" s="26"/>
      <c r="O9" s="12"/>
      <c r="P9" s="10"/>
      <c r="Q9" s="31"/>
      <c r="R9" s="11"/>
      <c r="S9" s="12"/>
      <c r="T9" s="10"/>
      <c r="U9" s="13"/>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5"/>
      <c r="C10" s="1"/>
      <c r="D10" s="2"/>
      <c r="E10" s="7"/>
      <c r="F10" s="35"/>
      <c r="G10" s="36"/>
      <c r="H10" s="41"/>
      <c r="I10" s="37"/>
      <c r="J10" s="35"/>
      <c r="K10" s="36"/>
      <c r="L10" s="41"/>
      <c r="M10" s="37"/>
      <c r="N10" s="38"/>
      <c r="O10" s="36"/>
      <c r="P10" s="41"/>
      <c r="Q10" s="39"/>
      <c r="R10" s="35"/>
      <c r="S10" s="36"/>
      <c r="T10" s="41"/>
      <c r="U10" s="37"/>
      <c r="V10" s="35"/>
      <c r="W10" s="36"/>
      <c r="X10" s="41"/>
      <c r="Y10" s="37"/>
      <c r="Z10" s="35"/>
      <c r="AA10" s="36"/>
      <c r="AB10" s="41"/>
      <c r="AC10" s="37"/>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51"/>
      <c r="U11" s="44"/>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33</v>
      </c>
      <c r="B12" s="182" t="str">
        <f>B1</f>
        <v>山梨　太郎</v>
      </c>
      <c r="C12" s="168"/>
      <c r="D12" s="169"/>
      <c r="E12" s="19" t="str">
        <f>E1</f>
        <v>月曜日</v>
      </c>
      <c r="F12" s="46" t="str">
        <f>F1</f>
        <v>甲州　花子</v>
      </c>
      <c r="G12" s="170"/>
      <c r="H12" s="171"/>
      <c r="I12" s="32" t="str">
        <f>I1</f>
        <v>月曜日</v>
      </c>
      <c r="J12" s="340" t="str">
        <f>J1</f>
        <v>笛吹　次郎</v>
      </c>
      <c r="K12" s="341"/>
      <c r="L12" s="342"/>
      <c r="M12" s="273" t="str">
        <f>M1</f>
        <v>火曜日</v>
      </c>
      <c r="N12" s="183" t="str">
        <f>N1</f>
        <v>吉田　三郎</v>
      </c>
      <c r="O12" s="172"/>
      <c r="P12" s="173"/>
      <c r="Q12" s="34" t="str">
        <f>Q1</f>
        <v>火曜日</v>
      </c>
      <c r="R12" s="332" t="str">
        <f>R1</f>
        <v>富士　さくら</v>
      </c>
      <c r="S12" s="345"/>
      <c r="T12" s="346"/>
      <c r="U12" s="343" t="str">
        <f>U1</f>
        <v>水曜日</v>
      </c>
      <c r="V12" s="353" t="str">
        <f>V1</f>
        <v>大月　四郎</v>
      </c>
      <c r="W12" s="354"/>
      <c r="X12" s="355"/>
      <c r="Y12" s="285" t="str">
        <f>Y1</f>
        <v>木曜日</v>
      </c>
      <c r="Z12" s="446"/>
      <c r="AA12" s="447"/>
      <c r="AB12" s="448"/>
      <c r="AC12" s="3" t="s">
        <v>7</v>
      </c>
      <c r="AD12" s="85"/>
      <c r="FQ12" s="94"/>
      <c r="FR12" s="94"/>
      <c r="FS12" s="94"/>
      <c r="FT12" s="94"/>
      <c r="FU12" s="94"/>
      <c r="FV12" s="94"/>
      <c r="FW12" s="94"/>
      <c r="FX12" s="94"/>
    </row>
    <row r="13" spans="1:180" ht="14.25" customHeight="1" x14ac:dyDescent="0.2">
      <c r="A13" s="86"/>
      <c r="B13" s="481" t="str">
        <f>B2</f>
        <v>山梨中</v>
      </c>
      <c r="C13" s="482"/>
      <c r="D13" s="483"/>
      <c r="E13" s="4" t="e">
        <f>E2+7</f>
        <v>#VALUE!</v>
      </c>
      <c r="F13" s="481" t="str">
        <f>F2</f>
        <v>山梨中</v>
      </c>
      <c r="G13" s="482"/>
      <c r="H13" s="483"/>
      <c r="I13" s="185" t="e">
        <f>I2+7</f>
        <v>#VALUE!</v>
      </c>
      <c r="J13" s="484" t="str">
        <f>J2</f>
        <v>笛吹中</v>
      </c>
      <c r="K13" s="485"/>
      <c r="L13" s="486"/>
      <c r="M13" s="4" t="e">
        <f>M2+7</f>
        <v>#VALUE!</v>
      </c>
      <c r="N13" s="481" t="str">
        <f>N2</f>
        <v>笛吹中</v>
      </c>
      <c r="O13" s="482"/>
      <c r="P13" s="483"/>
      <c r="Q13" s="165" t="e">
        <f>Q2+7</f>
        <v>#VALUE!</v>
      </c>
      <c r="R13" s="481" t="str">
        <f>R2</f>
        <v>富士中</v>
      </c>
      <c r="S13" s="482"/>
      <c r="T13" s="483"/>
      <c r="U13" s="262" t="e">
        <f>U2+7</f>
        <v>#VALUE!</v>
      </c>
      <c r="V13" s="484" t="str">
        <f>V2</f>
        <v>大月中</v>
      </c>
      <c r="W13" s="485"/>
      <c r="X13" s="486"/>
      <c r="Y13" s="4" t="e">
        <f>Y2+7</f>
        <v>#VALUE!</v>
      </c>
      <c r="Z13" s="467" t="str">
        <f>Z2</f>
        <v>○○学校</v>
      </c>
      <c r="AA13" s="468"/>
      <c r="AB13" s="469"/>
      <c r="AC13" s="184">
        <f>AC2+7</f>
        <v>44938</v>
      </c>
      <c r="AD13" s="86"/>
      <c r="FQ13" s="94"/>
      <c r="FR13" s="94"/>
      <c r="FS13" s="94"/>
      <c r="FT13" s="94"/>
      <c r="FU13" s="94"/>
      <c r="FV13" s="94"/>
      <c r="FW13" s="94"/>
      <c r="FX13" s="94"/>
    </row>
    <row r="14" spans="1:180" ht="14.25" customHeight="1" x14ac:dyDescent="0.2">
      <c r="A14" s="91" t="s">
        <v>10</v>
      </c>
      <c r="B14" s="5" t="s">
        <v>0</v>
      </c>
      <c r="C14" s="1" t="s">
        <v>1</v>
      </c>
      <c r="D14" s="191"/>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191" t="s">
        <v>49</v>
      </c>
      <c r="U14" s="6"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234"/>
      <c r="F15" s="25"/>
      <c r="G15" s="1"/>
      <c r="H15" s="2"/>
      <c r="I15" s="30"/>
      <c r="J15" s="5"/>
      <c r="K15" s="1"/>
      <c r="L15" s="2"/>
      <c r="M15" s="7"/>
      <c r="N15" s="25"/>
      <c r="O15" s="1"/>
      <c r="P15" s="2"/>
      <c r="Q15" s="30"/>
      <c r="R15" s="5"/>
      <c r="S15" s="1"/>
      <c r="T15" s="2"/>
      <c r="U15" s="7"/>
      <c r="V15" s="5"/>
      <c r="W15" s="1"/>
      <c r="X15" s="2"/>
      <c r="Y15" s="7"/>
      <c r="Z15" s="5"/>
      <c r="AA15" s="1"/>
      <c r="AB15" s="2"/>
      <c r="AC15" s="220" t="s">
        <v>96</v>
      </c>
      <c r="AD15" s="91">
        <v>1</v>
      </c>
      <c r="FQ15" s="94"/>
      <c r="FR15" s="94"/>
      <c r="FS15" s="94"/>
      <c r="FT15" s="94"/>
      <c r="FU15" s="94"/>
      <c r="FV15" s="94"/>
      <c r="FW15" s="94"/>
      <c r="FX15" s="94"/>
    </row>
    <row r="16" spans="1:180" s="15" customFormat="1" ht="30" customHeight="1" x14ac:dyDescent="0.2">
      <c r="A16" s="92">
        <v>2</v>
      </c>
      <c r="B16" s="11"/>
      <c r="C16" s="12"/>
      <c r="D16" s="10"/>
      <c r="E16" s="13"/>
      <c r="F16" s="26"/>
      <c r="G16" s="12"/>
      <c r="H16" s="10"/>
      <c r="I16" s="31"/>
      <c r="J16" s="11"/>
      <c r="K16" s="12"/>
      <c r="L16" s="10"/>
      <c r="M16" s="14"/>
      <c r="N16" s="26"/>
      <c r="O16" s="12"/>
      <c r="P16" s="10"/>
      <c r="Q16" s="31"/>
      <c r="R16" s="11"/>
      <c r="S16" s="12"/>
      <c r="T16" s="10"/>
      <c r="U16" s="14"/>
      <c r="V16" s="11"/>
      <c r="W16" s="12"/>
      <c r="X16" s="10"/>
      <c r="Y16" s="14"/>
      <c r="Z16" s="11"/>
      <c r="AA16" s="12"/>
      <c r="AB16" s="10"/>
      <c r="AC16" s="13"/>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2"/>
      <c r="U17" s="7"/>
      <c r="V17" s="5"/>
      <c r="W17" s="1"/>
      <c r="X17" s="2"/>
      <c r="Y17" s="7"/>
      <c r="Z17" s="5"/>
      <c r="AA17" s="1"/>
      <c r="AB17" s="2"/>
      <c r="AC17" s="7"/>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31"/>
      <c r="R18" s="11"/>
      <c r="S18" s="12"/>
      <c r="T18" s="10"/>
      <c r="U18" s="14"/>
      <c r="V18" s="11"/>
      <c r="W18" s="12"/>
      <c r="X18" s="10"/>
      <c r="Y18" s="14"/>
      <c r="Z18" s="11"/>
      <c r="AA18" s="12"/>
      <c r="AB18" s="10"/>
      <c r="AC18" s="138"/>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157"/>
      <c r="J19" s="5"/>
      <c r="K19" s="1"/>
      <c r="L19" s="2"/>
      <c r="M19" s="7"/>
      <c r="N19" s="25"/>
      <c r="O19" s="1"/>
      <c r="P19" s="2"/>
      <c r="Q19" s="157"/>
      <c r="R19" s="5"/>
      <c r="S19" s="1"/>
      <c r="T19" s="2"/>
      <c r="U19" s="142"/>
      <c r="V19" s="5"/>
      <c r="W19" s="1"/>
      <c r="X19" s="2"/>
      <c r="Y19" s="7"/>
      <c r="Z19" s="5"/>
      <c r="AA19" s="1"/>
      <c r="AB19" s="2"/>
      <c r="AC19" s="7"/>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31"/>
      <c r="R20" s="11"/>
      <c r="S20" s="12"/>
      <c r="T20" s="10"/>
      <c r="U20" s="14"/>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41"/>
      <c r="U21" s="37"/>
      <c r="V21" s="35"/>
      <c r="W21" s="36"/>
      <c r="X21" s="41"/>
      <c r="Y21" s="37"/>
      <c r="Z21" s="35"/>
      <c r="AA21" s="36"/>
      <c r="AB21" s="41"/>
      <c r="AC21" s="37"/>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51"/>
      <c r="R22" s="42">
        <f>SUM(R15:R21)</f>
        <v>0</v>
      </c>
      <c r="S22" s="43">
        <f>SUM(S15:S21)</f>
        <v>0</v>
      </c>
      <c r="T22" s="51"/>
      <c r="U22" s="44"/>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5" t="s">
        <v>32</v>
      </c>
      <c r="B23" s="16" t="str">
        <f>$B$1</f>
        <v>山梨　太郎</v>
      </c>
      <c r="C23" s="17"/>
      <c r="D23" s="17"/>
      <c r="E23" s="45" t="str">
        <f>E12</f>
        <v>月曜日</v>
      </c>
      <c r="F23" s="46" t="str">
        <f>F1</f>
        <v>甲州　花子</v>
      </c>
      <c r="G23" s="46"/>
      <c r="H23" s="46"/>
      <c r="I23" s="47" t="str">
        <f>I12</f>
        <v>月曜日</v>
      </c>
      <c r="J23" s="277" t="str">
        <f>J1</f>
        <v>笛吹　次郎</v>
      </c>
      <c r="K23" s="278"/>
      <c r="L23" s="278"/>
      <c r="M23" s="279" t="str">
        <f>M12</f>
        <v>火曜日</v>
      </c>
      <c r="N23" s="49" t="str">
        <f>N1</f>
        <v>吉田　三郎</v>
      </c>
      <c r="O23" s="49"/>
      <c r="P23" s="49"/>
      <c r="Q23" s="50" t="str">
        <f>Q12</f>
        <v>火曜日</v>
      </c>
      <c r="R23" s="332" t="str">
        <f>R1</f>
        <v>富士　さくら</v>
      </c>
      <c r="S23" s="280"/>
      <c r="T23" s="280"/>
      <c r="U23" s="335" t="str">
        <f>U12</f>
        <v>水曜日</v>
      </c>
      <c r="V23" s="282" t="str">
        <f>V1</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B2</f>
        <v>山梨中</v>
      </c>
      <c r="C24" s="22"/>
      <c r="D24" s="22"/>
      <c r="E24" s="4" t="e">
        <f>E13+7</f>
        <v>#VALUE!</v>
      </c>
      <c r="F24" s="23" t="str">
        <f>F2</f>
        <v>山梨中</v>
      </c>
      <c r="G24" s="23"/>
      <c r="H24" s="23"/>
      <c r="I24" s="4" t="e">
        <f>I13+7</f>
        <v>#VALUE!</v>
      </c>
      <c r="J24" s="24" t="str">
        <f>J2</f>
        <v>笛吹中</v>
      </c>
      <c r="K24" s="23"/>
      <c r="L24" s="23"/>
      <c r="M24" s="4" t="e">
        <f>M13+7</f>
        <v>#VALUE!</v>
      </c>
      <c r="N24" s="23" t="str">
        <f>N2</f>
        <v>笛吹中</v>
      </c>
      <c r="O24" s="23"/>
      <c r="P24" s="23"/>
      <c r="Q24" s="165" t="e">
        <f>Q13+7</f>
        <v>#VALUE!</v>
      </c>
      <c r="R24" s="256" t="str">
        <f>R2</f>
        <v>富士中</v>
      </c>
      <c r="S24" s="23"/>
      <c r="T24" s="23"/>
      <c r="U24" s="4" t="e">
        <f>U13+7</f>
        <v>#VALUE!</v>
      </c>
      <c r="V24" s="24" t="str">
        <f>V2</f>
        <v>大月中</v>
      </c>
      <c r="W24" s="23"/>
      <c r="X24" s="23"/>
      <c r="Y24" s="4" t="e">
        <f>Y13+7</f>
        <v>#VALUE!</v>
      </c>
      <c r="Z24" s="24" t="str">
        <f>Z2</f>
        <v>○○学校</v>
      </c>
      <c r="AA24" s="23"/>
      <c r="AB24" s="23"/>
      <c r="AC24" s="4">
        <f>AC13+7</f>
        <v>44945</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191" t="s">
        <v>49</v>
      </c>
      <c r="U25" s="6"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30"/>
      <c r="R26" s="5"/>
      <c r="S26" s="1"/>
      <c r="T26" s="2"/>
      <c r="U26" s="7"/>
      <c r="V26" s="5"/>
      <c r="W26" s="1"/>
      <c r="X26" s="2"/>
      <c r="Y26" s="7"/>
      <c r="Z26" s="5"/>
      <c r="AA26" s="1"/>
      <c r="AB26" s="2"/>
      <c r="AC26" s="219" t="s">
        <v>95</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0"/>
      <c r="U27" s="14"/>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0"/>
      <c r="U29" s="14"/>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157"/>
      <c r="R30" s="5"/>
      <c r="S30" s="1"/>
      <c r="T30" s="2"/>
      <c r="U30" s="7"/>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10"/>
      <c r="J31" s="11"/>
      <c r="K31" s="12"/>
      <c r="L31" s="10"/>
      <c r="M31" s="14"/>
      <c r="N31" s="26"/>
      <c r="O31" s="12"/>
      <c r="P31" s="10"/>
      <c r="Q31" s="31"/>
      <c r="R31" s="11"/>
      <c r="S31" s="12"/>
      <c r="T31" s="10"/>
      <c r="U31" s="13"/>
      <c r="V31" s="11"/>
      <c r="W31" s="12"/>
      <c r="X31" s="10"/>
      <c r="Y31" s="14"/>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9"/>
      <c r="J32" s="35"/>
      <c r="K32" s="36"/>
      <c r="L32" s="41"/>
      <c r="M32" s="37"/>
      <c r="N32" s="38"/>
      <c r="O32" s="36"/>
      <c r="P32" s="41"/>
      <c r="Q32" s="39"/>
      <c r="R32" s="35"/>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123"/>
      <c r="N33" s="9">
        <f>SUM(N26:N32)</f>
        <v>0</v>
      </c>
      <c r="O33" s="8">
        <f>SUM(O26:O32)</f>
        <v>0</v>
      </c>
      <c r="P33" s="20"/>
      <c r="Q33" s="20"/>
      <c r="R33" s="27">
        <f>SUM(R26:R32)</f>
        <v>0</v>
      </c>
      <c r="S33" s="8">
        <f>SUM(S26:S32)</f>
        <v>0</v>
      </c>
      <c r="T33" s="20"/>
      <c r="U33" s="28"/>
      <c r="V33" s="27">
        <f>SUM(V26:V32)</f>
        <v>0</v>
      </c>
      <c r="W33" s="8">
        <f>SUM(W26:W32)</f>
        <v>0</v>
      </c>
      <c r="X33" s="20"/>
      <c r="Y33" s="123"/>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34</v>
      </c>
      <c r="B34" s="126" t="str">
        <f>$B$1</f>
        <v>山梨　太郎</v>
      </c>
      <c r="C34" s="127"/>
      <c r="D34" s="127"/>
      <c r="E34" s="19" t="str">
        <f>E23</f>
        <v>月曜日</v>
      </c>
      <c r="F34" s="53" t="str">
        <f>F23</f>
        <v>甲州　花子</v>
      </c>
      <c r="G34" s="53"/>
      <c r="H34" s="53"/>
      <c r="I34" s="32" t="str">
        <f>I23</f>
        <v>月曜日</v>
      </c>
      <c r="J34" s="287" t="str">
        <f>J23</f>
        <v>笛吹　次郎</v>
      </c>
      <c r="K34" s="288"/>
      <c r="L34" s="288"/>
      <c r="M34" s="273" t="str">
        <f>M23</f>
        <v>火曜日</v>
      </c>
      <c r="N34" s="128" t="str">
        <f>N23</f>
        <v>吉田　三郎</v>
      </c>
      <c r="O34" s="128"/>
      <c r="P34" s="128"/>
      <c r="Q34" s="34" t="str">
        <f>Q23</f>
        <v>火曜日</v>
      </c>
      <c r="R34" s="292" t="str">
        <f>R23</f>
        <v>富士　さくら</v>
      </c>
      <c r="S34" s="289"/>
      <c r="T34" s="289"/>
      <c r="U34" s="343"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3"/>
      <c r="U35" s="4" t="e">
        <f>U24+7</f>
        <v>#VALUE!</v>
      </c>
      <c r="V35" s="24" t="str">
        <f>V24</f>
        <v>大月中</v>
      </c>
      <c r="W35" s="23"/>
      <c r="X35" s="23"/>
      <c r="Y35" s="4" t="e">
        <f>Y24+7</f>
        <v>#VALUE!</v>
      </c>
      <c r="Z35" s="24" t="str">
        <f>Z2</f>
        <v>○○学校</v>
      </c>
      <c r="AA35" s="23"/>
      <c r="AB35" s="23"/>
      <c r="AC35" s="4">
        <f>AC24+7</f>
        <v>44952</v>
      </c>
      <c r="AD35" s="86"/>
      <c r="FQ35" s="94"/>
      <c r="FR35" s="94"/>
      <c r="FS35" s="94"/>
      <c r="FT35" s="94"/>
      <c r="FU35" s="94"/>
      <c r="FV35" s="94"/>
      <c r="FW35" s="94"/>
      <c r="FX35" s="94"/>
    </row>
    <row r="36" spans="1:180" ht="14.2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191" t="s">
        <v>49</v>
      </c>
      <c r="U36" s="6"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2"/>
      <c r="U37" s="7"/>
      <c r="V37" s="5"/>
      <c r="W37" s="1"/>
      <c r="X37" s="2"/>
      <c r="Y37" s="7"/>
      <c r="Z37" s="5"/>
      <c r="AA37" s="1"/>
      <c r="AB37" s="1"/>
      <c r="AC37" s="220" t="s">
        <v>96</v>
      </c>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0"/>
      <c r="U38" s="14"/>
      <c r="V38" s="11"/>
      <c r="W38" s="12"/>
      <c r="X38" s="10"/>
      <c r="Y38" s="14"/>
      <c r="Z38" s="11"/>
      <c r="AA38" s="12"/>
      <c r="AB38" s="12"/>
      <c r="AC38" s="14"/>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2"/>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0"/>
      <c r="U40" s="14"/>
      <c r="V40" s="11"/>
      <c r="W40" s="12"/>
      <c r="X40" s="10"/>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7"/>
      <c r="J41" s="5"/>
      <c r="K41" s="1"/>
      <c r="L41" s="2"/>
      <c r="M41" s="7"/>
      <c r="N41" s="25"/>
      <c r="O41" s="1"/>
      <c r="P41" s="2"/>
      <c r="Q41" s="157"/>
      <c r="R41" s="5"/>
      <c r="S41" s="1"/>
      <c r="T41" s="2"/>
      <c r="U41" s="142"/>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4"/>
      <c r="F42" s="26"/>
      <c r="G42" s="12"/>
      <c r="H42" s="10"/>
      <c r="I42" s="31"/>
      <c r="J42" s="11"/>
      <c r="K42" s="12"/>
      <c r="L42" s="10"/>
      <c r="M42" s="14"/>
      <c r="N42" s="26"/>
      <c r="O42" s="12"/>
      <c r="P42" s="10"/>
      <c r="Q42" s="31"/>
      <c r="R42" s="11"/>
      <c r="S42" s="12"/>
      <c r="T42" s="10"/>
      <c r="U42" s="14"/>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41"/>
      <c r="U43" s="37"/>
      <c r="V43" s="35"/>
      <c r="W43" s="36"/>
      <c r="X43" s="41"/>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51"/>
      <c r="U44" s="44"/>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35</v>
      </c>
      <c r="B45" s="16" t="str">
        <f>$B$1</f>
        <v>山梨　太郎</v>
      </c>
      <c r="C45" s="17"/>
      <c r="D45" s="17"/>
      <c r="E45" s="45" t="str">
        <f>E34</f>
        <v>月曜日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50" t="str">
        <f>Q34</f>
        <v>火曜日</v>
      </c>
      <c r="R45" s="332" t="str">
        <f>R34</f>
        <v>富士　さくら</v>
      </c>
      <c r="S45" s="280"/>
      <c r="T45" s="280"/>
      <c r="U45" s="335"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3"/>
      <c r="U46" s="4" t="e">
        <f>U35+7</f>
        <v>#VALUE!</v>
      </c>
      <c r="V46" s="24" t="str">
        <f>V35</f>
        <v>大月中</v>
      </c>
      <c r="W46" s="23"/>
      <c r="X46" s="23"/>
      <c r="Y46" s="4" t="e">
        <f>Y35+7</f>
        <v>#VALUE!</v>
      </c>
      <c r="Z46" s="24" t="str">
        <f>Z2</f>
        <v>○○学校</v>
      </c>
      <c r="AA46" s="23"/>
      <c r="AB46" s="23"/>
      <c r="AC46" s="4">
        <f>AC35+7</f>
        <v>44959</v>
      </c>
      <c r="AD46" s="86"/>
      <c r="FQ46" s="94"/>
      <c r="FR46" s="94"/>
      <c r="FS46" s="94"/>
      <c r="FT46" s="94"/>
      <c r="FU46" s="94"/>
      <c r="FV46" s="94"/>
      <c r="FW46" s="94"/>
      <c r="FX46" s="94"/>
    </row>
    <row r="47" spans="1:180" ht="15" customHeight="1" x14ac:dyDescent="0.2">
      <c r="A47" s="91" t="s">
        <v>10</v>
      </c>
      <c r="B47" s="5" t="s">
        <v>0</v>
      </c>
      <c r="C47" s="1" t="s">
        <v>1</v>
      </c>
      <c r="D47" s="191" t="s">
        <v>49</v>
      </c>
      <c r="E47" s="6" t="s">
        <v>2</v>
      </c>
      <c r="F47" s="25" t="s">
        <v>0</v>
      </c>
      <c r="G47" s="1" t="s">
        <v>1</v>
      </c>
      <c r="H47" s="191" t="s">
        <v>49</v>
      </c>
      <c r="I47" s="2" t="s">
        <v>2</v>
      </c>
      <c r="J47" s="5" t="s">
        <v>0</v>
      </c>
      <c r="K47" s="1" t="s">
        <v>1</v>
      </c>
      <c r="L47" s="191" t="s">
        <v>49</v>
      </c>
      <c r="M47" s="6" t="s">
        <v>2</v>
      </c>
      <c r="N47" s="25" t="s">
        <v>0</v>
      </c>
      <c r="O47" s="1" t="s">
        <v>1</v>
      </c>
      <c r="P47" s="191" t="s">
        <v>49</v>
      </c>
      <c r="Q47" s="2" t="s">
        <v>2</v>
      </c>
      <c r="R47" s="5" t="s">
        <v>0</v>
      </c>
      <c r="S47" s="1" t="s">
        <v>1</v>
      </c>
      <c r="T47" s="191" t="s">
        <v>49</v>
      </c>
      <c r="U47" s="6" t="s">
        <v>2</v>
      </c>
      <c r="V47" s="5" t="s">
        <v>0</v>
      </c>
      <c r="W47" s="1" t="s">
        <v>1</v>
      </c>
      <c r="X47" s="191" t="s">
        <v>49</v>
      </c>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7"/>
      <c r="F48" s="25"/>
      <c r="G48" s="1"/>
      <c r="H48" s="2"/>
      <c r="I48" s="30"/>
      <c r="J48" s="5"/>
      <c r="K48" s="1"/>
      <c r="L48" s="2"/>
      <c r="M48" s="7"/>
      <c r="N48" s="25"/>
      <c r="O48" s="1"/>
      <c r="P48" s="2"/>
      <c r="Q48" s="30"/>
      <c r="R48" s="5"/>
      <c r="S48" s="1"/>
      <c r="T48" s="2"/>
      <c r="U48" s="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67"/>
      <c r="F49" s="26"/>
      <c r="G49" s="12"/>
      <c r="H49" s="10"/>
      <c r="I49" s="31"/>
      <c r="J49" s="11"/>
      <c r="K49" s="12"/>
      <c r="L49" s="10"/>
      <c r="M49" s="14"/>
      <c r="N49" s="26"/>
      <c r="O49" s="12"/>
      <c r="P49" s="10"/>
      <c r="Q49" s="31"/>
      <c r="R49" s="11"/>
      <c r="S49" s="12"/>
      <c r="T49" s="10"/>
      <c r="U49" s="14"/>
      <c r="V49" s="11"/>
      <c r="W49" s="12"/>
      <c r="X49" s="10"/>
      <c r="Y49" s="14"/>
      <c r="Z49" s="11"/>
      <c r="AA49" s="12"/>
      <c r="AB49" s="10"/>
      <c r="AC49" s="13"/>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25"/>
      <c r="G50" s="1"/>
      <c r="H50" s="2"/>
      <c r="I50" s="7"/>
      <c r="J50" s="5"/>
      <c r="K50" s="1"/>
      <c r="L50" s="2"/>
      <c r="M50" s="7"/>
      <c r="N50" s="25"/>
      <c r="O50" s="1"/>
      <c r="P50" s="2"/>
      <c r="Q50" s="30"/>
      <c r="R50" s="5"/>
      <c r="S50" s="1"/>
      <c r="T50" s="2"/>
      <c r="U50" s="7"/>
      <c r="V50" s="5"/>
      <c r="W50" s="1"/>
      <c r="X50" s="2"/>
      <c r="Y50" s="7"/>
      <c r="Z50" s="5"/>
      <c r="AA50" s="1"/>
      <c r="AB50" s="2"/>
      <c r="AC50" s="7"/>
      <c r="AD50" s="91">
        <v>3</v>
      </c>
      <c r="FQ50" s="94"/>
      <c r="FR50" s="94"/>
      <c r="FS50" s="94"/>
      <c r="FT50" s="94"/>
      <c r="FU50" s="94"/>
      <c r="FV50" s="94"/>
      <c r="FW50" s="94"/>
      <c r="FX50" s="94"/>
    </row>
    <row r="51" spans="1:180" s="15" customFormat="1" ht="30" customHeight="1" x14ac:dyDescent="0.2">
      <c r="A51" s="92">
        <v>4</v>
      </c>
      <c r="B51" s="11"/>
      <c r="C51" s="12"/>
      <c r="D51" s="10"/>
      <c r="E51" s="14"/>
      <c r="F51" s="26"/>
      <c r="G51" s="12"/>
      <c r="H51" s="10"/>
      <c r="I51" s="31"/>
      <c r="J51" s="11"/>
      <c r="K51" s="12"/>
      <c r="L51" s="10"/>
      <c r="M51" s="14"/>
      <c r="N51" s="26"/>
      <c r="O51" s="12"/>
      <c r="P51" s="10"/>
      <c r="Q51" s="31"/>
      <c r="R51" s="11"/>
      <c r="S51" s="12"/>
      <c r="T51" s="10"/>
      <c r="U51" s="14"/>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25"/>
      <c r="G52" s="1"/>
      <c r="H52" s="2"/>
      <c r="I52" s="157"/>
      <c r="J52" s="5"/>
      <c r="K52" s="1"/>
      <c r="L52" s="2"/>
      <c r="M52" s="7"/>
      <c r="N52" s="25"/>
      <c r="O52" s="1"/>
      <c r="P52" s="2"/>
      <c r="Q52" s="157"/>
      <c r="R52" s="5"/>
      <c r="S52" s="1"/>
      <c r="T52" s="2"/>
      <c r="U52" s="142"/>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4"/>
      <c r="F53" s="26"/>
      <c r="G53" s="12"/>
      <c r="H53" s="10"/>
      <c r="I53" s="31"/>
      <c r="J53" s="11"/>
      <c r="K53" s="12"/>
      <c r="L53" s="10"/>
      <c r="M53" s="14"/>
      <c r="N53" s="26"/>
      <c r="O53" s="12"/>
      <c r="P53" s="10"/>
      <c r="Q53" s="31"/>
      <c r="R53" s="11"/>
      <c r="S53" s="12"/>
      <c r="T53" s="10"/>
      <c r="U53" s="14"/>
      <c r="V53" s="11"/>
      <c r="W53" s="12"/>
      <c r="X53" s="10"/>
      <c r="Y53" s="14"/>
      <c r="Z53" s="11"/>
      <c r="AA53" s="12"/>
      <c r="AB53" s="10"/>
      <c r="AC53" s="166"/>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38"/>
      <c r="G54" s="36"/>
      <c r="H54" s="41"/>
      <c r="I54" s="37"/>
      <c r="J54" s="35"/>
      <c r="K54" s="36"/>
      <c r="L54" s="41"/>
      <c r="M54" s="37"/>
      <c r="N54" s="38"/>
      <c r="O54" s="36"/>
      <c r="P54" s="41"/>
      <c r="Q54" s="39"/>
      <c r="R54" s="35"/>
      <c r="S54" s="36"/>
      <c r="T54" s="41"/>
      <c r="U54" s="37"/>
      <c r="V54" s="35"/>
      <c r="W54" s="36"/>
      <c r="X54" s="41"/>
      <c r="Y54" s="37"/>
      <c r="Z54" s="35"/>
      <c r="AA54" s="36"/>
      <c r="AB54" s="41"/>
      <c r="AC54" s="4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51"/>
      <c r="U55" s="44"/>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36</v>
      </c>
      <c r="B56" s="16" t="str">
        <f>$B$1</f>
        <v>山梨　太郎</v>
      </c>
      <c r="C56" s="17"/>
      <c r="D56" s="17"/>
      <c r="E56" s="45" t="str">
        <f>E45</f>
        <v>月曜日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332" t="str">
        <f>R45</f>
        <v>富士　さくら</v>
      </c>
      <c r="S56" s="280"/>
      <c r="T56" s="280"/>
      <c r="U56" s="335"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3"/>
      <c r="U57" s="4" t="e">
        <f>U46+7</f>
        <v>#VALUE!</v>
      </c>
      <c r="V57" s="24" t="str">
        <f>V46</f>
        <v>大月中</v>
      </c>
      <c r="W57" s="23"/>
      <c r="X57" s="23"/>
      <c r="Y57" s="4" t="e">
        <f>Y46+7</f>
        <v>#VALUE!</v>
      </c>
      <c r="Z57" s="24" t="str">
        <f>Z2</f>
        <v>○○学校</v>
      </c>
      <c r="AA57" s="23"/>
      <c r="AB57" s="23"/>
      <c r="AC57" s="4">
        <f>AC46+7</f>
        <v>44966</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191" t="s">
        <v>49</v>
      </c>
      <c r="U58" s="6"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5"/>
      <c r="G59" s="1"/>
      <c r="H59" s="2"/>
      <c r="I59" s="7"/>
      <c r="J59" s="5"/>
      <c r="K59" s="1"/>
      <c r="L59" s="2"/>
      <c r="M59" s="7"/>
      <c r="N59" s="5"/>
      <c r="O59" s="1"/>
      <c r="P59" s="2"/>
      <c r="Q59" s="261"/>
      <c r="R59" s="5"/>
      <c r="S59" s="1"/>
      <c r="T59" s="2"/>
      <c r="U59" s="7"/>
      <c r="V59" s="5"/>
      <c r="W59" s="1"/>
      <c r="X59" s="2"/>
      <c r="Y59" s="7"/>
      <c r="Z59" s="5"/>
      <c r="AA59" s="1"/>
      <c r="AB59" s="2"/>
      <c r="AC59" s="228"/>
      <c r="AD59" s="91">
        <v>1</v>
      </c>
      <c r="FQ59" s="94"/>
      <c r="FR59" s="94"/>
      <c r="FS59" s="94"/>
      <c r="FT59" s="94"/>
      <c r="FU59" s="94"/>
      <c r="FV59" s="94"/>
      <c r="FW59" s="94"/>
      <c r="FX59" s="94"/>
    </row>
    <row r="60" spans="1:180" s="15" customFormat="1" ht="30" customHeight="1" x14ac:dyDescent="0.2">
      <c r="A60" s="92">
        <v>2</v>
      </c>
      <c r="B60" s="11"/>
      <c r="C60" s="12"/>
      <c r="D60" s="10"/>
      <c r="E60" s="14"/>
      <c r="F60" s="11"/>
      <c r="G60" s="12"/>
      <c r="H60" s="10"/>
      <c r="I60" s="14"/>
      <c r="J60" s="11"/>
      <c r="K60" s="12"/>
      <c r="L60" s="10"/>
      <c r="M60" s="14"/>
      <c r="N60" s="11"/>
      <c r="O60" s="12"/>
      <c r="P60" s="10"/>
      <c r="Q60" s="31"/>
      <c r="R60" s="11"/>
      <c r="S60" s="12"/>
      <c r="T60" s="10"/>
      <c r="U60" s="14"/>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5"/>
      <c r="G61" s="1"/>
      <c r="H61" s="2"/>
      <c r="I61" s="7"/>
      <c r="J61" s="5"/>
      <c r="K61" s="1"/>
      <c r="L61" s="2"/>
      <c r="M61" s="7"/>
      <c r="N61" s="5"/>
      <c r="O61" s="1"/>
      <c r="P61" s="2"/>
      <c r="Q61" s="30"/>
      <c r="R61" s="5"/>
      <c r="S61" s="1"/>
      <c r="T61" s="2"/>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64"/>
      <c r="F62" s="11"/>
      <c r="G62" s="12"/>
      <c r="H62" s="10"/>
      <c r="I62" s="14"/>
      <c r="J62" s="11"/>
      <c r="K62" s="12"/>
      <c r="L62" s="10"/>
      <c r="M62" s="14"/>
      <c r="N62" s="11"/>
      <c r="O62" s="12"/>
      <c r="P62" s="10"/>
      <c r="Q62" s="31"/>
      <c r="R62" s="11"/>
      <c r="S62" s="12"/>
      <c r="T62" s="10"/>
      <c r="U62" s="14"/>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5"/>
      <c r="G63" s="1"/>
      <c r="H63" s="2"/>
      <c r="I63" s="7"/>
      <c r="J63" s="5"/>
      <c r="K63" s="1"/>
      <c r="L63" s="2"/>
      <c r="M63" s="7"/>
      <c r="N63" s="5"/>
      <c r="O63" s="1"/>
      <c r="P63" s="2"/>
      <c r="Q63" s="157"/>
      <c r="R63" s="5"/>
      <c r="S63" s="1"/>
      <c r="T63" s="2"/>
      <c r="U63" s="7"/>
      <c r="V63" s="5"/>
      <c r="W63" s="1"/>
      <c r="X63" s="2"/>
      <c r="Y63" s="7"/>
      <c r="Z63" s="5"/>
      <c r="AA63" s="1"/>
      <c r="AB63" s="2"/>
      <c r="AC63" s="7"/>
      <c r="AD63" s="91">
        <v>5</v>
      </c>
      <c r="FQ63" s="94"/>
      <c r="FR63" s="94"/>
      <c r="FS63" s="94"/>
      <c r="FT63" s="94"/>
      <c r="FU63" s="94"/>
      <c r="FV63" s="94"/>
      <c r="FW63" s="94"/>
      <c r="FX63" s="94"/>
    </row>
    <row r="64" spans="1:180" s="15" customFormat="1" ht="30" customHeight="1" x14ac:dyDescent="0.2">
      <c r="A64" s="92">
        <v>6</v>
      </c>
      <c r="B64" s="11"/>
      <c r="C64" s="12"/>
      <c r="D64" s="10"/>
      <c r="E64" s="14"/>
      <c r="F64" s="11"/>
      <c r="G64" s="12"/>
      <c r="H64" s="10"/>
      <c r="I64" s="13"/>
      <c r="J64" s="11"/>
      <c r="K64" s="12"/>
      <c r="L64" s="10"/>
      <c r="M64" s="14"/>
      <c r="N64" s="11"/>
      <c r="O64" s="12"/>
      <c r="P64" s="10"/>
      <c r="Q64" s="31"/>
      <c r="R64" s="11"/>
      <c r="S64" s="12"/>
      <c r="T64" s="10"/>
      <c r="U64" s="13"/>
      <c r="V64" s="11"/>
      <c r="W64" s="12"/>
      <c r="X64" s="10"/>
      <c r="Y64" s="14"/>
      <c r="Z64" s="11"/>
      <c r="AA64" s="12"/>
      <c r="AB64" s="10"/>
      <c r="AC64" s="166"/>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5"/>
      <c r="G65" s="36"/>
      <c r="H65" s="41"/>
      <c r="I65" s="37"/>
      <c r="J65" s="35"/>
      <c r="K65" s="36"/>
      <c r="L65" s="41"/>
      <c r="M65" s="37"/>
      <c r="N65" s="35"/>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51"/>
      <c r="U66" s="44"/>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37</v>
      </c>
      <c r="B67" s="16" t="str">
        <f>$B$1</f>
        <v>山梨　太郎</v>
      </c>
      <c r="C67" s="17"/>
      <c r="D67" s="17"/>
      <c r="E67" s="45" t="str">
        <f>E56</f>
        <v>月曜日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332" t="str">
        <f>R56</f>
        <v>富士　さくら</v>
      </c>
      <c r="S67" s="280"/>
      <c r="T67" s="280"/>
      <c r="U67" s="335" t="str">
        <f>U56</f>
        <v>水曜日</v>
      </c>
      <c r="V67" s="282" t="str">
        <f>V56</f>
        <v>大月　四郎</v>
      </c>
      <c r="W67" s="283"/>
      <c r="X67" s="283"/>
      <c r="Y67" s="284" t="str">
        <f>Y56</f>
        <v>木曜日</v>
      </c>
      <c r="Z67" s="141"/>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3"/>
      <c r="U68" s="4" t="e">
        <f>U57+7</f>
        <v>#VALUE!</v>
      </c>
      <c r="V68" s="24" t="str">
        <f>V57</f>
        <v>大月中</v>
      </c>
      <c r="W68" s="23"/>
      <c r="X68" s="23"/>
      <c r="Y68" s="4" t="e">
        <f>Y57+7</f>
        <v>#VALUE!</v>
      </c>
      <c r="Z68" s="24" t="str">
        <f>Z2</f>
        <v>○○学校</v>
      </c>
      <c r="AA68" s="23"/>
      <c r="AB68" s="23"/>
      <c r="AC68" s="4">
        <f>AC57+7</f>
        <v>44973</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6"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228"/>
      <c r="F70" s="25"/>
      <c r="G70" s="1"/>
      <c r="H70" s="2"/>
      <c r="I70" s="30"/>
      <c r="J70" s="5"/>
      <c r="K70" s="1"/>
      <c r="L70" s="2"/>
      <c r="M70" s="7"/>
      <c r="N70" s="25"/>
      <c r="O70" s="1"/>
      <c r="P70" s="2"/>
      <c r="Q70" s="30"/>
      <c r="R70" s="5"/>
      <c r="S70" s="1"/>
      <c r="T70" s="2"/>
      <c r="U70" s="7"/>
      <c r="V70" s="5"/>
      <c r="W70" s="1"/>
      <c r="X70" s="2"/>
      <c r="Y70" s="7"/>
      <c r="Z70" s="5"/>
      <c r="AA70" s="1"/>
      <c r="AB70" s="2"/>
      <c r="AC70" s="7"/>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14"/>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14"/>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7"/>
      <c r="J74" s="5"/>
      <c r="K74" s="1"/>
      <c r="L74" s="2"/>
      <c r="M74" s="7"/>
      <c r="N74" s="25"/>
      <c r="O74" s="1"/>
      <c r="P74" s="2"/>
      <c r="Q74" s="30"/>
      <c r="R74" s="5"/>
      <c r="S74" s="1"/>
      <c r="T74" s="2"/>
      <c r="U74" s="142"/>
      <c r="V74" s="5"/>
      <c r="W74" s="1"/>
      <c r="X74" s="2"/>
      <c r="Y74" s="7"/>
      <c r="Z74" s="5"/>
      <c r="AA74" s="1"/>
      <c r="AB74" s="2"/>
      <c r="AC74" s="6"/>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10"/>
      <c r="R75" s="11"/>
      <c r="S75" s="12"/>
      <c r="T75" s="10"/>
      <c r="U75" s="14"/>
      <c r="V75" s="11"/>
      <c r="W75" s="12"/>
      <c r="X75" s="10"/>
      <c r="Y75" s="14"/>
      <c r="Z75" s="11"/>
      <c r="AA75" s="12"/>
      <c r="AB75" s="10"/>
      <c r="AC75" s="166"/>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41"/>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124"/>
      <c r="F77" s="52">
        <f>SUM(F70:F76)</f>
        <v>0</v>
      </c>
      <c r="G77" s="43">
        <f>SUM(G70:G76)</f>
        <v>0</v>
      </c>
      <c r="H77" s="51"/>
      <c r="I77" s="51"/>
      <c r="J77" s="42">
        <f>SUM(J70:J76)</f>
        <v>0</v>
      </c>
      <c r="K77" s="43">
        <f>SUM(K70:K76)</f>
        <v>0</v>
      </c>
      <c r="L77" s="51"/>
      <c r="M77" s="44"/>
      <c r="N77" s="52">
        <f>SUM(N70:N76)</f>
        <v>0</v>
      </c>
      <c r="O77" s="43">
        <f>SUM(O70:O76)</f>
        <v>0</v>
      </c>
      <c r="P77" s="51"/>
      <c r="Q77" s="51"/>
      <c r="R77" s="42">
        <f>SUM(R70:R76)</f>
        <v>0</v>
      </c>
      <c r="S77" s="43">
        <f>SUM(S70:S76)</f>
        <v>0</v>
      </c>
      <c r="T77" s="51"/>
      <c r="U77" s="44"/>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38</v>
      </c>
      <c r="B78" s="16" t="str">
        <f>$B$1</f>
        <v>山梨　太郎</v>
      </c>
      <c r="C78" s="17"/>
      <c r="D78" s="17"/>
      <c r="E78" s="45" t="str">
        <f>E67</f>
        <v>月曜日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332" t="str">
        <f>R67</f>
        <v>富士　さくら</v>
      </c>
      <c r="S78" s="280"/>
      <c r="T78" s="280"/>
      <c r="U78" s="335"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4" t="str">
        <f>J68</f>
        <v>笛吹中</v>
      </c>
      <c r="K79" s="23"/>
      <c r="L79" s="23"/>
      <c r="M79" s="4" t="e">
        <f>M68+7</f>
        <v>#VALUE!</v>
      </c>
      <c r="N79" s="23" t="str">
        <f>N68</f>
        <v>笛吹中</v>
      </c>
      <c r="O79" s="23"/>
      <c r="P79" s="23"/>
      <c r="Q79" s="165" t="e">
        <f>Q68+7</f>
        <v>#VALUE!</v>
      </c>
      <c r="R79" s="256" t="str">
        <f>R68</f>
        <v>富士中</v>
      </c>
      <c r="S79" s="23"/>
      <c r="T79" s="23"/>
      <c r="U79" s="4" t="e">
        <f>U68+7</f>
        <v>#VALUE!</v>
      </c>
      <c r="V79" s="24" t="str">
        <f>V68</f>
        <v>大月中</v>
      </c>
      <c r="W79" s="23"/>
      <c r="X79" s="23"/>
      <c r="Y79" s="4" t="e">
        <f>Y68+7</f>
        <v>#VALUE!</v>
      </c>
      <c r="Z79" s="24" t="str">
        <f>Z2</f>
        <v>○○学校</v>
      </c>
      <c r="AA79" s="23"/>
      <c r="AB79" s="23"/>
      <c r="AC79" s="4">
        <f>AC68+7</f>
        <v>44980</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2" t="s">
        <v>2</v>
      </c>
      <c r="J80" s="5" t="s">
        <v>0</v>
      </c>
      <c r="K80" s="1" t="s">
        <v>1</v>
      </c>
      <c r="L80" s="191"/>
      <c r="M80" s="6" t="s">
        <v>2</v>
      </c>
      <c r="N80" s="25" t="s">
        <v>0</v>
      </c>
      <c r="O80" s="1" t="s">
        <v>1</v>
      </c>
      <c r="P80" s="191" t="s">
        <v>49</v>
      </c>
      <c r="Q80" s="2" t="s">
        <v>2</v>
      </c>
      <c r="R80" s="5" t="s">
        <v>0</v>
      </c>
      <c r="S80" s="1" t="s">
        <v>1</v>
      </c>
      <c r="T80" s="191" t="s">
        <v>49</v>
      </c>
      <c r="U80" s="6" t="s">
        <v>2</v>
      </c>
      <c r="V80" s="5" t="s">
        <v>0</v>
      </c>
      <c r="W80" s="1" t="s">
        <v>1</v>
      </c>
      <c r="X80" s="191"/>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5"/>
      <c r="G81" s="1"/>
      <c r="H81" s="2"/>
      <c r="I81" s="7"/>
      <c r="J81" s="5"/>
      <c r="K81" s="1"/>
      <c r="L81" s="2"/>
      <c r="M81" s="228"/>
      <c r="N81" s="5"/>
      <c r="O81" s="1"/>
      <c r="P81" s="2"/>
      <c r="Q81" s="255"/>
      <c r="R81" s="5"/>
      <c r="S81" s="1"/>
      <c r="T81" s="2"/>
      <c r="U81" s="7"/>
      <c r="V81" s="5"/>
      <c r="W81" s="1"/>
      <c r="X81" s="2"/>
      <c r="Y81" s="228"/>
      <c r="Z81" s="54"/>
      <c r="AA81" s="55"/>
      <c r="AB81" s="105"/>
      <c r="AC81" s="187" t="s">
        <v>109</v>
      </c>
      <c r="AD81" s="91">
        <v>1</v>
      </c>
      <c r="FQ81" s="94"/>
      <c r="FR81" s="94"/>
      <c r="FS81" s="94"/>
      <c r="FT81" s="94"/>
      <c r="FU81" s="94"/>
      <c r="FV81" s="94"/>
      <c r="FW81" s="94"/>
      <c r="FX81" s="94"/>
    </row>
    <row r="82" spans="1:180" s="15" customFormat="1" ht="30" customHeight="1" x14ac:dyDescent="0.2">
      <c r="A82" s="92">
        <v>2</v>
      </c>
      <c r="B82" s="11"/>
      <c r="C82" s="12"/>
      <c r="D82" s="10"/>
      <c r="E82" s="14"/>
      <c r="F82" s="11"/>
      <c r="G82" s="12"/>
      <c r="H82" s="10"/>
      <c r="I82" s="14"/>
      <c r="J82" s="11"/>
      <c r="K82" s="12"/>
      <c r="L82" s="10"/>
      <c r="M82" s="14"/>
      <c r="N82" s="11"/>
      <c r="O82" s="12"/>
      <c r="P82" s="10"/>
      <c r="Q82" s="31"/>
      <c r="R82" s="11"/>
      <c r="S82" s="12"/>
      <c r="T82" s="10"/>
      <c r="U82" s="14"/>
      <c r="V82" s="11"/>
      <c r="W82" s="12"/>
      <c r="X82" s="10"/>
      <c r="Y82" s="14"/>
      <c r="Z82" s="57"/>
      <c r="AA82" s="58"/>
      <c r="AB82" s="90"/>
      <c r="AC82" s="59"/>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5"/>
      <c r="G83" s="1"/>
      <c r="H83" s="2"/>
      <c r="I83" s="7"/>
      <c r="J83" s="5"/>
      <c r="K83" s="1"/>
      <c r="L83" s="2"/>
      <c r="M83" s="7"/>
      <c r="N83" s="5"/>
      <c r="O83" s="1"/>
      <c r="P83" s="2"/>
      <c r="Q83" s="30"/>
      <c r="R83" s="5"/>
      <c r="S83" s="1"/>
      <c r="T83" s="2"/>
      <c r="U83" s="7"/>
      <c r="V83" s="5"/>
      <c r="W83" s="1"/>
      <c r="X83" s="2"/>
      <c r="Y83" s="7"/>
      <c r="Z83" s="54"/>
      <c r="AA83" s="55"/>
      <c r="AB83" s="105"/>
      <c r="AC83" s="56"/>
      <c r="AD83" s="91">
        <v>3</v>
      </c>
      <c r="FQ83" s="94"/>
      <c r="FR83" s="94"/>
      <c r="FS83" s="94"/>
      <c r="FT83" s="94"/>
      <c r="FU83" s="94"/>
      <c r="FV83" s="94"/>
      <c r="FW83" s="94"/>
      <c r="FX83" s="94"/>
    </row>
    <row r="84" spans="1:180" s="15" customFormat="1" ht="30" customHeight="1" x14ac:dyDescent="0.2">
      <c r="A84" s="92">
        <v>4</v>
      </c>
      <c r="B84" s="11"/>
      <c r="C84" s="12"/>
      <c r="D84" s="10"/>
      <c r="E84" s="14"/>
      <c r="F84" s="11"/>
      <c r="G84" s="12"/>
      <c r="H84" s="10"/>
      <c r="I84" s="14"/>
      <c r="J84" s="11"/>
      <c r="K84" s="12"/>
      <c r="L84" s="10"/>
      <c r="M84" s="14"/>
      <c r="N84" s="11"/>
      <c r="O84" s="12"/>
      <c r="P84" s="10"/>
      <c r="Q84" s="31"/>
      <c r="R84" s="11"/>
      <c r="S84" s="12"/>
      <c r="T84" s="10"/>
      <c r="U84" s="14"/>
      <c r="V84" s="11"/>
      <c r="W84" s="12"/>
      <c r="X84" s="10"/>
      <c r="Y84" s="14"/>
      <c r="Z84" s="57"/>
      <c r="AA84" s="58"/>
      <c r="AB84" s="90"/>
      <c r="AC84" s="60"/>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5"/>
      <c r="G85" s="1"/>
      <c r="H85" s="2"/>
      <c r="I85" s="7"/>
      <c r="J85" s="5"/>
      <c r="K85" s="1"/>
      <c r="L85" s="2"/>
      <c r="M85" s="7"/>
      <c r="N85" s="5"/>
      <c r="O85" s="1"/>
      <c r="P85" s="2"/>
      <c r="Q85" s="30"/>
      <c r="R85" s="5"/>
      <c r="S85" s="1"/>
      <c r="T85" s="2"/>
      <c r="U85" s="7"/>
      <c r="V85" s="5"/>
      <c r="W85" s="1"/>
      <c r="X85" s="2"/>
      <c r="Y85" s="7"/>
      <c r="Z85" s="54"/>
      <c r="AA85" s="55"/>
      <c r="AB85" s="105"/>
      <c r="AC85" s="235"/>
      <c r="AD85" s="91">
        <v>5</v>
      </c>
      <c r="FQ85" s="94"/>
      <c r="FR85" s="94"/>
      <c r="FS85" s="94"/>
      <c r="FT85" s="94"/>
      <c r="FU85" s="94"/>
      <c r="FV85" s="94"/>
      <c r="FW85" s="94"/>
      <c r="FX85" s="94"/>
    </row>
    <row r="86" spans="1:180" s="15" customFormat="1" ht="30" customHeight="1" x14ac:dyDescent="0.2">
      <c r="A86" s="92">
        <v>6</v>
      </c>
      <c r="B86" s="11"/>
      <c r="C86" s="12"/>
      <c r="D86" s="10"/>
      <c r="E86" s="13"/>
      <c r="F86" s="11"/>
      <c r="G86" s="12"/>
      <c r="H86" s="10"/>
      <c r="I86" s="14"/>
      <c r="J86" s="11"/>
      <c r="K86" s="12"/>
      <c r="L86" s="10"/>
      <c r="M86" s="13"/>
      <c r="N86" s="11"/>
      <c r="O86" s="12"/>
      <c r="P86" s="10"/>
      <c r="Q86" s="10"/>
      <c r="R86" s="11"/>
      <c r="S86" s="12"/>
      <c r="T86" s="10"/>
      <c r="U86" s="14"/>
      <c r="V86" s="11"/>
      <c r="W86" s="12"/>
      <c r="X86" s="10"/>
      <c r="Y86" s="13"/>
      <c r="Z86" s="57"/>
      <c r="AA86" s="58"/>
      <c r="AB86" s="90"/>
      <c r="AC86" s="59"/>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5"/>
      <c r="G87" s="36"/>
      <c r="H87" s="41"/>
      <c r="I87" s="37"/>
      <c r="J87" s="35"/>
      <c r="K87" s="36"/>
      <c r="L87" s="41"/>
      <c r="M87" s="37"/>
      <c r="N87" s="35"/>
      <c r="O87" s="36"/>
      <c r="P87" s="41"/>
      <c r="Q87" s="39"/>
      <c r="R87" s="35"/>
      <c r="S87" s="36"/>
      <c r="T87" s="41"/>
      <c r="U87" s="37"/>
      <c r="V87" s="35"/>
      <c r="W87" s="36"/>
      <c r="X87" s="41"/>
      <c r="Y87" s="37"/>
      <c r="Z87" s="61"/>
      <c r="AA87" s="62"/>
      <c r="AB87" s="106"/>
      <c r="AC87" s="63"/>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42">
        <f>SUM(R81:R87)</f>
        <v>0</v>
      </c>
      <c r="S88" s="43">
        <f>SUM(S81:S87)</f>
        <v>0</v>
      </c>
      <c r="T88" s="51"/>
      <c r="U88" s="44"/>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39</v>
      </c>
      <c r="B89" s="16" t="str">
        <f>$B$1</f>
        <v>山梨　太郎</v>
      </c>
      <c r="C89" s="17"/>
      <c r="D89" s="17"/>
      <c r="E89" s="45" t="str">
        <f>E78</f>
        <v>月曜日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50" t="str">
        <f>Q78</f>
        <v>火曜日</v>
      </c>
      <c r="R89" s="332" t="str">
        <f>R78</f>
        <v>富士　さくら</v>
      </c>
      <c r="S89" s="280"/>
      <c r="T89" s="280"/>
      <c r="U89" s="335"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3"/>
      <c r="U90" s="4" t="e">
        <f>U79+7</f>
        <v>#VALUE!</v>
      </c>
      <c r="V90" s="24" t="str">
        <f>V79</f>
        <v>大月中</v>
      </c>
      <c r="W90" s="23"/>
      <c r="X90" s="23"/>
      <c r="Y90" s="4" t="e">
        <f>Y79+7</f>
        <v>#VALUE!</v>
      </c>
      <c r="Z90" s="24" t="str">
        <f>Z24</f>
        <v>○○学校</v>
      </c>
      <c r="AA90" s="23"/>
      <c r="AB90" s="23"/>
      <c r="AC90" s="4">
        <f>AC79+7</f>
        <v>44987</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191" t="s">
        <v>49</v>
      </c>
      <c r="U91" s="6"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30"/>
      <c r="R92" s="5"/>
      <c r="S92" s="1"/>
      <c r="T92" s="2"/>
      <c r="U92" s="7"/>
      <c r="V92" s="5"/>
      <c r="W92" s="1"/>
      <c r="X92" s="2"/>
      <c r="Y92" s="7"/>
      <c r="Z92" s="5"/>
      <c r="AA92" s="1"/>
      <c r="AB92" s="2"/>
      <c r="AC92" s="7"/>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30"/>
      <c r="R94" s="5"/>
      <c r="S94" s="1"/>
      <c r="T94" s="2"/>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14"/>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157"/>
      <c r="J96" s="5"/>
      <c r="K96" s="1"/>
      <c r="L96" s="2"/>
      <c r="M96" s="7"/>
      <c r="N96" s="25"/>
      <c r="O96" s="1"/>
      <c r="P96" s="2"/>
      <c r="Q96" s="30"/>
      <c r="R96" s="5"/>
      <c r="S96" s="1"/>
      <c r="T96" s="2"/>
      <c r="U96" s="142"/>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
      <c r="F97" s="26"/>
      <c r="G97" s="12"/>
      <c r="H97" s="10"/>
      <c r="I97" s="31"/>
      <c r="J97" s="11"/>
      <c r="K97" s="12"/>
      <c r="L97" s="10"/>
      <c r="M97" s="13"/>
      <c r="N97" s="26"/>
      <c r="O97" s="12"/>
      <c r="P97" s="10"/>
      <c r="Q97" s="10"/>
      <c r="R97" s="11"/>
      <c r="S97" s="12"/>
      <c r="T97" s="10"/>
      <c r="U97" s="14"/>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9"/>
      <c r="R98" s="35"/>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51"/>
      <c r="U99" s="44"/>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40</v>
      </c>
      <c r="B100" s="16" t="str">
        <f>$B$1</f>
        <v>山梨　太郎</v>
      </c>
      <c r="C100" s="17"/>
      <c r="D100" s="17"/>
      <c r="E100" s="45" t="str">
        <f>E89</f>
        <v>月曜日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50" t="str">
        <f>Q89</f>
        <v>火曜日</v>
      </c>
      <c r="R100" s="332" t="str">
        <f>R89</f>
        <v>富士　さくら</v>
      </c>
      <c r="S100" s="280"/>
      <c r="T100" s="280"/>
      <c r="U100" s="335" t="str">
        <f>U89</f>
        <v>水曜日</v>
      </c>
      <c r="V100" s="282" t="str">
        <f>V89</f>
        <v>大月　四郎</v>
      </c>
      <c r="W100" s="283"/>
      <c r="X100" s="283"/>
      <c r="Y100" s="284" t="str">
        <f>Y89</f>
        <v>木曜日</v>
      </c>
      <c r="Z100" s="48"/>
      <c r="AA100"/>
      <c r="AB100"/>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3"/>
      <c r="U101" s="4" t="e">
        <f>U90+7</f>
        <v>#VALUE!</v>
      </c>
      <c r="V101" s="24" t="str">
        <f>V90</f>
        <v>大月中</v>
      </c>
      <c r="W101" s="23"/>
      <c r="X101" s="23"/>
      <c r="Y101" s="4" t="e">
        <f>Y90+7</f>
        <v>#VALUE!</v>
      </c>
      <c r="Z101" s="24" t="str">
        <f>Z35</f>
        <v>○○学校</v>
      </c>
      <c r="AA101" s="23"/>
      <c r="AB101" s="23"/>
      <c r="AC101" s="4">
        <f>AC90+7</f>
        <v>44994</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c r="I102" s="2" t="s">
        <v>2</v>
      </c>
      <c r="J102" s="5" t="s">
        <v>0</v>
      </c>
      <c r="K102" s="1" t="s">
        <v>1</v>
      </c>
      <c r="L102" s="191" t="s">
        <v>49</v>
      </c>
      <c r="M102" s="6" t="s">
        <v>2</v>
      </c>
      <c r="N102" s="25" t="s">
        <v>0</v>
      </c>
      <c r="O102" s="1" t="s">
        <v>1</v>
      </c>
      <c r="P102" s="191"/>
      <c r="Q102" s="2" t="s">
        <v>2</v>
      </c>
      <c r="R102" s="5" t="s">
        <v>0</v>
      </c>
      <c r="S102" s="1" t="s">
        <v>1</v>
      </c>
      <c r="T102" s="191"/>
      <c r="U102" s="6"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t="s">
        <v>76</v>
      </c>
      <c r="J103" s="5"/>
      <c r="K103" s="1"/>
      <c r="L103" s="2"/>
      <c r="M103" s="7"/>
      <c r="N103" s="25"/>
      <c r="O103" s="1"/>
      <c r="P103" s="2"/>
      <c r="Q103" s="30" t="s">
        <v>76</v>
      </c>
      <c r="R103" s="5"/>
      <c r="S103" s="1"/>
      <c r="T103" s="2"/>
      <c r="U103" s="7" t="s">
        <v>76</v>
      </c>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14"/>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0"/>
      <c r="U106" s="14"/>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7"/>
      <c r="J107" s="5"/>
      <c r="K107" s="1"/>
      <c r="L107" s="2"/>
      <c r="M107" s="7"/>
      <c r="N107" s="25"/>
      <c r="O107" s="1"/>
      <c r="P107" s="2"/>
      <c r="Q107" s="157"/>
      <c r="R107" s="5"/>
      <c r="S107" s="1"/>
      <c r="T107" s="2"/>
      <c r="U107" s="142"/>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14"/>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41"/>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51"/>
      <c r="U110" s="44"/>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41</v>
      </c>
      <c r="B111" s="16" t="str">
        <f>$B$1</f>
        <v>山梨　太郎</v>
      </c>
      <c r="C111" s="17"/>
      <c r="D111" s="17"/>
      <c r="E111" s="45" t="str">
        <f>E100</f>
        <v>月曜日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332" t="str">
        <f>R100</f>
        <v>富士　さくら</v>
      </c>
      <c r="S111" s="280"/>
      <c r="T111" s="280"/>
      <c r="U111" s="335" t="str">
        <f>U100</f>
        <v>水曜日</v>
      </c>
      <c r="V111" s="282" t="str">
        <f>V100</f>
        <v>大月　四郎</v>
      </c>
      <c r="W111" s="283"/>
      <c r="X111" s="283"/>
      <c r="Y111" s="284" t="str">
        <f>Y100</f>
        <v>木曜日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3"/>
      <c r="U112" s="4" t="e">
        <f>U101+7</f>
        <v>#VALUE!</v>
      </c>
      <c r="V112" s="24" t="str">
        <f>V101</f>
        <v>大月中</v>
      </c>
      <c r="W112" s="23"/>
      <c r="X112" s="23"/>
      <c r="Y112" s="4" t="e">
        <f>Y101+7</f>
        <v>#VALUE!</v>
      </c>
      <c r="Z112" s="24" t="str">
        <f>Z46</f>
        <v>○○学校</v>
      </c>
      <c r="AA112" s="23"/>
      <c r="AB112" s="23"/>
      <c r="AC112" s="4">
        <f>AC101+7</f>
        <v>45001</v>
      </c>
      <c r="AD112" s="86"/>
      <c r="FQ112" s="94"/>
      <c r="FR112" s="94"/>
      <c r="FS112" s="94"/>
      <c r="FT112" s="94"/>
      <c r="FU112" s="94"/>
      <c r="FV112" s="94"/>
      <c r="FW112" s="94"/>
      <c r="FX112" s="94"/>
    </row>
    <row r="113" spans="1:180" ht="15" customHeight="1" x14ac:dyDescent="0.2">
      <c r="A113" s="91" t="s">
        <v>10</v>
      </c>
      <c r="B113" s="5" t="s">
        <v>0</v>
      </c>
      <c r="C113" s="1" t="s">
        <v>1</v>
      </c>
      <c r="D113" s="191"/>
      <c r="E113" s="6" t="s">
        <v>2</v>
      </c>
      <c r="F113" s="25" t="s">
        <v>0</v>
      </c>
      <c r="G113" s="1" t="s">
        <v>1</v>
      </c>
      <c r="H113" s="191"/>
      <c r="I113" s="2" t="s">
        <v>2</v>
      </c>
      <c r="J113" s="5" t="s">
        <v>0</v>
      </c>
      <c r="K113" s="1" t="s">
        <v>1</v>
      </c>
      <c r="L113" s="191"/>
      <c r="M113" s="6" t="s">
        <v>2</v>
      </c>
      <c r="N113" s="25" t="s">
        <v>0</v>
      </c>
      <c r="O113" s="1" t="s">
        <v>1</v>
      </c>
      <c r="P113" s="191"/>
      <c r="Q113" s="2" t="s">
        <v>2</v>
      </c>
      <c r="R113" s="5" t="s">
        <v>0</v>
      </c>
      <c r="S113" s="1" t="s">
        <v>1</v>
      </c>
      <c r="T113" s="191"/>
      <c r="U113" s="6"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t="s">
        <v>76</v>
      </c>
      <c r="F114" s="25"/>
      <c r="G114" s="1"/>
      <c r="H114" s="2"/>
      <c r="I114" s="30" t="s">
        <v>76</v>
      </c>
      <c r="J114" s="5"/>
      <c r="K114" s="1"/>
      <c r="L114" s="2"/>
      <c r="M114" s="7" t="s">
        <v>76</v>
      </c>
      <c r="N114" s="25"/>
      <c r="O114" s="1"/>
      <c r="P114" s="2"/>
      <c r="Q114" s="30" t="s">
        <v>76</v>
      </c>
      <c r="R114" s="5"/>
      <c r="S114" s="1"/>
      <c r="T114" s="2"/>
      <c r="U114" s="7" t="s">
        <v>76</v>
      </c>
      <c r="V114" s="5"/>
      <c r="W114" s="1"/>
      <c r="X114" s="2"/>
      <c r="Y114" s="7" t="s">
        <v>76</v>
      </c>
      <c r="Z114" s="5"/>
      <c r="AA114" s="1"/>
      <c r="AB114" s="2"/>
      <c r="AC114" s="6"/>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7"/>
      <c r="N116" s="25"/>
      <c r="O116" s="1"/>
      <c r="P116" s="2"/>
      <c r="Q116" s="30"/>
      <c r="R116" s="5"/>
      <c r="S116" s="1"/>
      <c r="T116" s="2"/>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14"/>
      <c r="V117" s="11"/>
      <c r="W117" s="12"/>
      <c r="X117" s="10"/>
      <c r="Y117" s="14"/>
      <c r="Z117" s="11"/>
      <c r="AA117" s="12"/>
      <c r="AB117" s="10"/>
      <c r="AC117" s="13"/>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57"/>
      <c r="J118" s="5"/>
      <c r="K118" s="1"/>
      <c r="L118" s="2"/>
      <c r="M118" s="7"/>
      <c r="N118" s="25"/>
      <c r="O118" s="1"/>
      <c r="P118" s="2"/>
      <c r="Q118" s="30"/>
      <c r="R118" s="5"/>
      <c r="S118" s="1"/>
      <c r="T118" s="2"/>
      <c r="U118" s="142"/>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4"/>
      <c r="F119" s="26"/>
      <c r="G119" s="12"/>
      <c r="H119" s="10"/>
      <c r="I119" s="31"/>
      <c r="J119" s="11"/>
      <c r="K119" s="12"/>
      <c r="L119" s="10"/>
      <c r="M119" s="14"/>
      <c r="N119" s="26"/>
      <c r="O119" s="12"/>
      <c r="P119" s="10"/>
      <c r="Q119" s="31"/>
      <c r="R119" s="11"/>
      <c r="S119" s="12"/>
      <c r="T119" s="10"/>
      <c r="U119" s="14"/>
      <c r="V119" s="11"/>
      <c r="W119" s="12"/>
      <c r="X119" s="10"/>
      <c r="Y119" s="14"/>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9"/>
      <c r="R120" s="35"/>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51"/>
      <c r="U121" s="44"/>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42</v>
      </c>
      <c r="B122" s="16" t="str">
        <f>$B$1</f>
        <v>山梨　太郎</v>
      </c>
      <c r="C122" s="17"/>
      <c r="D122" s="17"/>
      <c r="E122" s="45" t="str">
        <f>E111</f>
        <v>月曜日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332" t="str">
        <f>R111</f>
        <v>富士　さくら</v>
      </c>
      <c r="S122" s="280"/>
      <c r="T122" s="280"/>
      <c r="U122" s="335"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3"/>
      <c r="U123" s="4" t="e">
        <f>U112+7</f>
        <v>#VALUE!</v>
      </c>
      <c r="V123" s="24" t="str">
        <f>V112</f>
        <v>大月中</v>
      </c>
      <c r="W123" s="23"/>
      <c r="X123" s="23"/>
      <c r="Y123" s="4" t="e">
        <f>Y112+7</f>
        <v>#VALUE!</v>
      </c>
      <c r="Z123" s="24" t="str">
        <f>Z57</f>
        <v>○○学校</v>
      </c>
      <c r="AA123" s="23"/>
      <c r="AB123" s="23"/>
      <c r="AC123" s="4">
        <f>AC112+7</f>
        <v>45008</v>
      </c>
      <c r="AD123" s="86"/>
      <c r="FQ123" s="94"/>
      <c r="FR123" s="94"/>
      <c r="FS123" s="94"/>
      <c r="FT123" s="94"/>
      <c r="FU123" s="94"/>
      <c r="FV123" s="94"/>
      <c r="FW123" s="94"/>
      <c r="FX123" s="94"/>
    </row>
    <row r="124" spans="1:180" ht="15" customHeight="1" x14ac:dyDescent="0.2">
      <c r="A124" s="91" t="s">
        <v>10</v>
      </c>
      <c r="B124" s="5" t="s">
        <v>0</v>
      </c>
      <c r="C124" s="1" t="s">
        <v>1</v>
      </c>
      <c r="D124" s="191"/>
      <c r="E124" s="6" t="s">
        <v>2</v>
      </c>
      <c r="F124" s="25" t="s">
        <v>0</v>
      </c>
      <c r="G124" s="1" t="s">
        <v>1</v>
      </c>
      <c r="H124" s="191"/>
      <c r="I124" s="2" t="s">
        <v>2</v>
      </c>
      <c r="J124" s="5" t="s">
        <v>0</v>
      </c>
      <c r="K124" s="1" t="s">
        <v>1</v>
      </c>
      <c r="L124" s="191"/>
      <c r="M124" s="6" t="s">
        <v>2</v>
      </c>
      <c r="N124" s="25" t="s">
        <v>0</v>
      </c>
      <c r="O124" s="1" t="s">
        <v>1</v>
      </c>
      <c r="P124" s="191"/>
      <c r="Q124" s="2" t="s">
        <v>2</v>
      </c>
      <c r="R124" s="5" t="s">
        <v>0</v>
      </c>
      <c r="S124" s="1" t="s">
        <v>1</v>
      </c>
      <c r="T124" s="191"/>
      <c r="U124" s="6" t="s">
        <v>2</v>
      </c>
      <c r="V124" s="5" t="s">
        <v>0</v>
      </c>
      <c r="W124" s="1" t="s">
        <v>1</v>
      </c>
      <c r="X124" s="191"/>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5"/>
      <c r="G125" s="1"/>
      <c r="H125" s="2"/>
      <c r="I125" s="239"/>
      <c r="J125" s="5"/>
      <c r="K125" s="1"/>
      <c r="L125" s="2"/>
      <c r="M125" s="228"/>
      <c r="N125" s="5"/>
      <c r="O125" s="1"/>
      <c r="P125" s="2"/>
      <c r="Q125" s="30"/>
      <c r="R125" s="5"/>
      <c r="S125" s="1"/>
      <c r="T125" s="2"/>
      <c r="U125" s="239"/>
      <c r="V125" s="5"/>
      <c r="W125" s="1"/>
      <c r="X125" s="2"/>
      <c r="Y125" s="228"/>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11"/>
      <c r="G126" s="12"/>
      <c r="H126" s="10"/>
      <c r="I126" s="14"/>
      <c r="J126" s="11"/>
      <c r="K126" s="12"/>
      <c r="L126" s="10"/>
      <c r="M126" s="14"/>
      <c r="N126" s="11"/>
      <c r="O126" s="12"/>
      <c r="P126" s="10"/>
      <c r="Q126" s="31"/>
      <c r="R126" s="11"/>
      <c r="S126" s="12"/>
      <c r="T126" s="10"/>
      <c r="U126" s="14"/>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5"/>
      <c r="G127" s="1"/>
      <c r="H127" s="2"/>
      <c r="I127" s="7"/>
      <c r="J127" s="5"/>
      <c r="K127" s="1"/>
      <c r="L127" s="2"/>
      <c r="M127" s="7"/>
      <c r="N127" s="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11"/>
      <c r="G128" s="12"/>
      <c r="H128" s="10"/>
      <c r="I128" s="14"/>
      <c r="J128" s="11"/>
      <c r="K128" s="12"/>
      <c r="L128" s="10"/>
      <c r="M128" s="14"/>
      <c r="N128" s="11"/>
      <c r="O128" s="12"/>
      <c r="P128" s="10"/>
      <c r="Q128" s="31"/>
      <c r="R128" s="11"/>
      <c r="S128" s="12"/>
      <c r="T128" s="10"/>
      <c r="U128" s="14"/>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5"/>
      <c r="G129" s="1"/>
      <c r="H129" s="2"/>
      <c r="I129" s="142"/>
      <c r="J129" s="5"/>
      <c r="K129" s="1"/>
      <c r="L129" s="2"/>
      <c r="M129" s="7"/>
      <c r="N129" s="5"/>
      <c r="O129" s="1"/>
      <c r="P129" s="2"/>
      <c r="Q129" s="30"/>
      <c r="R129" s="5"/>
      <c r="S129" s="1"/>
      <c r="T129" s="2"/>
      <c r="U129" s="142"/>
      <c r="V129" s="5"/>
      <c r="W129" s="1"/>
      <c r="X129" s="2"/>
      <c r="Y129" s="7"/>
      <c r="Z129" s="5"/>
      <c r="AA129" s="1"/>
      <c r="AB129" s="2"/>
      <c r="AC129" s="6"/>
      <c r="AD129" s="91">
        <v>5</v>
      </c>
      <c r="FQ129" s="94"/>
      <c r="FR129" s="94"/>
      <c r="FS129" s="94"/>
      <c r="FT129" s="94"/>
      <c r="FU129" s="94"/>
      <c r="FV129" s="94"/>
      <c r="FW129" s="94"/>
      <c r="FX129" s="94"/>
    </row>
    <row r="130" spans="1:180" s="15" customFormat="1" ht="30" customHeight="1" x14ac:dyDescent="0.2">
      <c r="A130" s="92">
        <v>6</v>
      </c>
      <c r="B130" s="11"/>
      <c r="C130" s="12"/>
      <c r="D130" s="10"/>
      <c r="E130" s="13"/>
      <c r="F130" s="11"/>
      <c r="G130" s="12"/>
      <c r="H130" s="10"/>
      <c r="I130" s="14"/>
      <c r="J130" s="11"/>
      <c r="K130" s="12"/>
      <c r="L130" s="10"/>
      <c r="M130" s="13"/>
      <c r="N130" s="11"/>
      <c r="O130" s="12"/>
      <c r="P130" s="10"/>
      <c r="Q130" s="10"/>
      <c r="R130" s="11"/>
      <c r="S130" s="12"/>
      <c r="T130" s="10"/>
      <c r="U130" s="14"/>
      <c r="V130" s="11"/>
      <c r="W130" s="12"/>
      <c r="X130" s="10"/>
      <c r="Y130" s="13"/>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5"/>
      <c r="G131" s="36"/>
      <c r="H131" s="41"/>
      <c r="I131" s="37"/>
      <c r="J131" s="35"/>
      <c r="K131" s="36"/>
      <c r="L131" s="41"/>
      <c r="M131" s="37"/>
      <c r="N131" s="35"/>
      <c r="O131" s="36"/>
      <c r="P131" s="41"/>
      <c r="Q131" s="39"/>
      <c r="R131" s="35"/>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51"/>
      <c r="U132" s="44"/>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hidden="1" customHeight="1" thickTop="1" x14ac:dyDescent="0.2">
      <c r="A133" s="85" t="s">
        <v>40</v>
      </c>
      <c r="B133" s="16"/>
      <c r="C133" s="17"/>
      <c r="D133" s="17"/>
      <c r="E133" s="45" t="s">
        <v>3</v>
      </c>
      <c r="F133" s="46"/>
      <c r="G133" s="46"/>
      <c r="H133" s="46"/>
      <c r="I133" s="47" t="s">
        <v>4</v>
      </c>
      <c r="J133" s="16"/>
      <c r="K133" s="17"/>
      <c r="L133" s="17"/>
      <c r="M133" s="45" t="s">
        <v>5</v>
      </c>
      <c r="N133" s="49"/>
      <c r="O133" s="49"/>
      <c r="P133" s="49"/>
      <c r="Q133" s="50" t="s">
        <v>6</v>
      </c>
      <c r="R133" s="46"/>
      <c r="S133" s="46"/>
      <c r="T133" s="46"/>
      <c r="U133" s="47" t="s">
        <v>4</v>
      </c>
      <c r="V133" s="16"/>
      <c r="W133" s="17"/>
      <c r="X133" s="17"/>
      <c r="Y133" s="45" t="s">
        <v>5</v>
      </c>
      <c r="Z133" s="16"/>
      <c r="AA133" s="17"/>
      <c r="AB133" s="17"/>
      <c r="AC133" s="28" t="s">
        <v>7</v>
      </c>
      <c r="AD133" s="86"/>
      <c r="FQ133" s="94"/>
      <c r="FR133" s="94"/>
      <c r="FS133" s="94"/>
      <c r="FT133" s="94"/>
      <c r="FU133" s="94"/>
      <c r="FV133" s="94"/>
      <c r="FW133" s="94"/>
      <c r="FX133" s="94"/>
    </row>
    <row r="134" spans="1:180" ht="14.25" hidden="1" customHeight="1" x14ac:dyDescent="0.2">
      <c r="A134" s="86"/>
      <c r="B134" s="21" t="s">
        <v>23</v>
      </c>
      <c r="C134" s="22"/>
      <c r="D134" s="22"/>
      <c r="E134" s="4" t="e">
        <f>E123+7</f>
        <v>#VALUE!</v>
      </c>
      <c r="F134" s="23" t="s">
        <v>24</v>
      </c>
      <c r="G134" s="23"/>
      <c r="H134" s="23"/>
      <c r="I134" s="4" t="e">
        <f>I123+7</f>
        <v>#VALUE!</v>
      </c>
      <c r="J134" s="24" t="s">
        <v>23</v>
      </c>
      <c r="K134" s="23"/>
      <c r="L134" s="23"/>
      <c r="M134" s="4" t="e">
        <f>M123+7</f>
        <v>#VALUE!</v>
      </c>
      <c r="N134" s="23" t="s">
        <v>25</v>
      </c>
      <c r="O134" s="23"/>
      <c r="P134" s="23"/>
      <c r="Q134" s="4" t="e">
        <f>Q123+7</f>
        <v>#VALUE!</v>
      </c>
      <c r="R134" s="23" t="s">
        <v>24</v>
      </c>
      <c r="S134" s="23"/>
      <c r="T134" s="23"/>
      <c r="U134" s="4" t="e">
        <f>U123+7</f>
        <v>#VALUE!</v>
      </c>
      <c r="V134" s="24" t="s">
        <v>23</v>
      </c>
      <c r="W134" s="23"/>
      <c r="X134" s="23"/>
      <c r="Y134" s="4" t="e">
        <f>Y123+7</f>
        <v>#VALUE!</v>
      </c>
      <c r="Z134" s="24" t="s">
        <v>23</v>
      </c>
      <c r="AA134" s="23"/>
      <c r="AB134" s="23"/>
      <c r="AC134" s="4">
        <f>AC123+7</f>
        <v>45015</v>
      </c>
      <c r="AD134" s="86"/>
      <c r="FQ134" s="94"/>
      <c r="FR134" s="94"/>
      <c r="FS134" s="94"/>
      <c r="FT134" s="94"/>
      <c r="FU134" s="94"/>
      <c r="FV134" s="94"/>
      <c r="FW134" s="94"/>
      <c r="FX134" s="94"/>
    </row>
    <row r="135" spans="1:180" ht="15" hidden="1" customHeight="1" x14ac:dyDescent="0.2">
      <c r="A135" s="91" t="s">
        <v>10</v>
      </c>
      <c r="B135" s="5" t="s">
        <v>0</v>
      </c>
      <c r="C135" s="1" t="s">
        <v>1</v>
      </c>
      <c r="D135" s="2"/>
      <c r="E135" s="6" t="s">
        <v>2</v>
      </c>
      <c r="F135" s="25" t="s">
        <v>0</v>
      </c>
      <c r="G135" s="1" t="s">
        <v>1</v>
      </c>
      <c r="H135" s="2"/>
      <c r="I135" s="2" t="s">
        <v>2</v>
      </c>
      <c r="J135" s="5" t="s">
        <v>0</v>
      </c>
      <c r="K135" s="1" t="s">
        <v>1</v>
      </c>
      <c r="L135" s="2"/>
      <c r="M135" s="6" t="s">
        <v>2</v>
      </c>
      <c r="N135" s="25" t="s">
        <v>0</v>
      </c>
      <c r="O135" s="1" t="s">
        <v>1</v>
      </c>
      <c r="P135" s="2"/>
      <c r="Q135" s="2" t="s">
        <v>2</v>
      </c>
      <c r="R135" s="25" t="s">
        <v>0</v>
      </c>
      <c r="S135" s="1" t="s">
        <v>1</v>
      </c>
      <c r="T135" s="2"/>
      <c r="U135" s="2" t="s">
        <v>2</v>
      </c>
      <c r="V135" s="5" t="s">
        <v>0</v>
      </c>
      <c r="W135" s="1" t="s">
        <v>1</v>
      </c>
      <c r="X135" s="2"/>
      <c r="Y135" s="6" t="s">
        <v>2</v>
      </c>
      <c r="Z135" s="5" t="s">
        <v>0</v>
      </c>
      <c r="AA135" s="1" t="s">
        <v>1</v>
      </c>
      <c r="AB135" s="2"/>
      <c r="AC135" s="6" t="s">
        <v>2</v>
      </c>
      <c r="AD135" s="91" t="s">
        <v>10</v>
      </c>
      <c r="FQ135" s="94"/>
      <c r="FR135" s="94"/>
      <c r="FS135" s="94"/>
      <c r="FT135" s="94"/>
      <c r="FU135" s="94"/>
      <c r="FV135" s="94"/>
      <c r="FW135" s="94"/>
      <c r="FX135" s="94"/>
    </row>
    <row r="136" spans="1:180" ht="30" hidden="1" customHeight="1" x14ac:dyDescent="0.2">
      <c r="A136" s="91">
        <v>1</v>
      </c>
      <c r="B136" s="5"/>
      <c r="C136" s="1"/>
      <c r="D136" s="2"/>
      <c r="E136" s="7"/>
      <c r="F136" s="25"/>
      <c r="G136" s="1"/>
      <c r="H136" s="2"/>
      <c r="I136" s="30"/>
      <c r="J136" s="5"/>
      <c r="K136" s="1"/>
      <c r="L136" s="2"/>
      <c r="M136" s="6"/>
      <c r="N136" s="25"/>
      <c r="O136" s="1"/>
      <c r="P136" s="2"/>
      <c r="Q136" s="30"/>
      <c r="R136" s="25"/>
      <c r="S136" s="1"/>
      <c r="T136" s="2"/>
      <c r="U136" s="30"/>
      <c r="V136" s="5"/>
      <c r="W136" s="1"/>
      <c r="X136" s="2"/>
      <c r="Y136" s="6"/>
      <c r="Z136" s="5"/>
      <c r="AA136" s="1"/>
      <c r="AB136" s="2"/>
      <c r="AC136" s="7"/>
      <c r="AD136" s="91">
        <v>1</v>
      </c>
      <c r="FQ136" s="94"/>
      <c r="FR136" s="94"/>
      <c r="FS136" s="94"/>
      <c r="FT136" s="94"/>
      <c r="FU136" s="94"/>
      <c r="FV136" s="94"/>
      <c r="FW136" s="94"/>
      <c r="FX136" s="94"/>
    </row>
    <row r="137" spans="1:180" s="15" customFormat="1" ht="30" hidden="1" customHeight="1" x14ac:dyDescent="0.2">
      <c r="A137" s="92">
        <v>2</v>
      </c>
      <c r="B137" s="11"/>
      <c r="C137" s="12"/>
      <c r="D137" s="10"/>
      <c r="E137" s="14"/>
      <c r="F137" s="26"/>
      <c r="G137" s="12"/>
      <c r="H137" s="10"/>
      <c r="I137" s="31"/>
      <c r="J137" s="11"/>
      <c r="K137" s="12"/>
      <c r="L137" s="10"/>
      <c r="M137" s="14"/>
      <c r="N137" s="26"/>
      <c r="O137" s="12"/>
      <c r="P137" s="10"/>
      <c r="Q137" s="10"/>
      <c r="R137" s="26"/>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hidden="1" customHeight="1" x14ac:dyDescent="0.2">
      <c r="A138" s="91">
        <v>3</v>
      </c>
      <c r="B138" s="5"/>
      <c r="C138" s="1"/>
      <c r="D138" s="2"/>
      <c r="E138" s="7"/>
      <c r="F138" s="25"/>
      <c r="G138" s="1"/>
      <c r="H138" s="2"/>
      <c r="I138" s="2"/>
      <c r="J138" s="5"/>
      <c r="K138" s="1"/>
      <c r="L138" s="2"/>
      <c r="M138" s="6"/>
      <c r="N138" s="25"/>
      <c r="O138" s="1"/>
      <c r="P138" s="2"/>
      <c r="Q138" s="2"/>
      <c r="R138" s="25"/>
      <c r="S138" s="1"/>
      <c r="T138" s="2"/>
      <c r="U138" s="2"/>
      <c r="V138" s="5"/>
      <c r="W138" s="1"/>
      <c r="X138" s="2"/>
      <c r="Y138" s="6"/>
      <c r="Z138" s="5"/>
      <c r="AA138" s="1"/>
      <c r="AB138" s="2"/>
      <c r="AC138" s="6"/>
      <c r="AD138" s="91">
        <v>3</v>
      </c>
      <c r="FQ138" s="94"/>
      <c r="FR138" s="94"/>
      <c r="FS138" s="94"/>
      <c r="FT138" s="94"/>
      <c r="FU138" s="94"/>
      <c r="FV138" s="94"/>
      <c r="FW138" s="94"/>
      <c r="FX138" s="94"/>
    </row>
    <row r="139" spans="1:180" s="15" customFormat="1" ht="30" hidden="1" customHeight="1" x14ac:dyDescent="0.2">
      <c r="A139" s="92">
        <v>4</v>
      </c>
      <c r="B139" s="11"/>
      <c r="C139" s="12"/>
      <c r="D139" s="10"/>
      <c r="E139" s="14"/>
      <c r="F139" s="26"/>
      <c r="G139" s="12"/>
      <c r="H139" s="10"/>
      <c r="I139" s="31"/>
      <c r="J139" s="11"/>
      <c r="K139" s="12"/>
      <c r="L139" s="10"/>
      <c r="M139" s="14"/>
      <c r="N139" s="26"/>
      <c r="O139" s="12"/>
      <c r="P139" s="10"/>
      <c r="Q139" s="31"/>
      <c r="R139" s="26"/>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hidden="1" customHeight="1" x14ac:dyDescent="0.2">
      <c r="A140" s="91">
        <v>5</v>
      </c>
      <c r="B140" s="5"/>
      <c r="C140" s="1"/>
      <c r="D140" s="2"/>
      <c r="E140" s="7"/>
      <c r="F140" s="25"/>
      <c r="G140" s="1"/>
      <c r="H140" s="2"/>
      <c r="I140" s="30"/>
      <c r="J140" s="5"/>
      <c r="K140" s="1"/>
      <c r="L140" s="2"/>
      <c r="M140" s="7"/>
      <c r="N140" s="25"/>
      <c r="O140" s="1"/>
      <c r="P140" s="2"/>
      <c r="Q140" s="30"/>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hidden="1" customHeight="1" x14ac:dyDescent="0.2">
      <c r="A141" s="92">
        <v>6</v>
      </c>
      <c r="B141" s="11"/>
      <c r="C141" s="12"/>
      <c r="D141" s="10"/>
      <c r="E141" s="13"/>
      <c r="F141" s="26"/>
      <c r="G141" s="12"/>
      <c r="H141" s="10"/>
      <c r="I141" s="10"/>
      <c r="J141" s="11"/>
      <c r="K141" s="12"/>
      <c r="L141" s="10"/>
      <c r="M141" s="13"/>
      <c r="N141" s="26"/>
      <c r="O141" s="12"/>
      <c r="P141" s="10"/>
      <c r="Q141" s="10"/>
      <c r="R141" s="26"/>
      <c r="S141" s="12"/>
      <c r="T141" s="10"/>
      <c r="U141" s="10"/>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hidden="1" customHeight="1" thickBot="1" x14ac:dyDescent="0.25">
      <c r="A142" s="91" t="s">
        <v>8</v>
      </c>
      <c r="B142" s="35"/>
      <c r="C142" s="36"/>
      <c r="D142" s="41"/>
      <c r="E142" s="37"/>
      <c r="F142" s="38"/>
      <c r="G142" s="36"/>
      <c r="H142" s="41"/>
      <c r="I142" s="39"/>
      <c r="J142" s="35"/>
      <c r="K142" s="36"/>
      <c r="L142" s="41"/>
      <c r="M142" s="40"/>
      <c r="N142" s="38"/>
      <c r="O142" s="36"/>
      <c r="P142" s="41"/>
      <c r="Q142" s="39"/>
      <c r="R142" s="38"/>
      <c r="S142" s="36"/>
      <c r="T142" s="41"/>
      <c r="U142" s="39"/>
      <c r="V142" s="35"/>
      <c r="W142" s="36"/>
      <c r="X142" s="41"/>
      <c r="Y142" s="40"/>
      <c r="Z142" s="35"/>
      <c r="AA142" s="36"/>
      <c r="AB142" s="41"/>
      <c r="AC142" s="37"/>
      <c r="AD142" s="91" t="s">
        <v>8</v>
      </c>
      <c r="FQ142" s="94"/>
      <c r="FR142" s="94"/>
      <c r="FS142" s="94"/>
      <c r="FT142" s="94"/>
      <c r="FU142" s="94"/>
      <c r="FV142" s="94"/>
      <c r="FW142" s="94"/>
      <c r="FX142" s="94"/>
    </row>
    <row r="143" spans="1:180" ht="13.5" hidden="1"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52">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hidden="1" customHeight="1" thickTop="1" x14ac:dyDescent="0.2">
      <c r="A144" s="85" t="s">
        <v>41</v>
      </c>
      <c r="B144" s="16"/>
      <c r="C144" s="17"/>
      <c r="D144" s="17"/>
      <c r="E144" s="45" t="s">
        <v>3</v>
      </c>
      <c r="F144" s="46"/>
      <c r="G144" s="46"/>
      <c r="H144" s="46"/>
      <c r="I144" s="47" t="s">
        <v>4</v>
      </c>
      <c r="J144" s="16"/>
      <c r="K144" s="17"/>
      <c r="L144" s="17"/>
      <c r="M144" s="45" t="s">
        <v>5</v>
      </c>
      <c r="N144" s="49"/>
      <c r="O144" s="49"/>
      <c r="P144" s="49"/>
      <c r="Q144" s="50" t="s">
        <v>6</v>
      </c>
      <c r="R144" s="46"/>
      <c r="S144" s="46"/>
      <c r="T144" s="46"/>
      <c r="U144" s="47" t="s">
        <v>4</v>
      </c>
      <c r="V144" s="16"/>
      <c r="W144" s="17"/>
      <c r="X144" s="17"/>
      <c r="Y144" s="45" t="s">
        <v>5</v>
      </c>
      <c r="Z144" s="16"/>
      <c r="AA144" s="17"/>
      <c r="AB144" s="17"/>
      <c r="AC144" s="28" t="s">
        <v>7</v>
      </c>
      <c r="AD144" s="86"/>
      <c r="FQ144" s="94"/>
      <c r="FR144" s="94"/>
      <c r="FS144" s="94"/>
      <c r="FT144" s="94"/>
      <c r="FU144" s="94"/>
      <c r="FV144" s="94"/>
      <c r="FW144" s="94"/>
      <c r="FX144" s="94"/>
    </row>
    <row r="145" spans="1:180" ht="14.25" hidden="1" customHeight="1" x14ac:dyDescent="0.2">
      <c r="A145" s="86"/>
      <c r="B145" s="21" t="s">
        <v>23</v>
      </c>
      <c r="C145" s="22"/>
      <c r="D145" s="22"/>
      <c r="E145" s="4" t="e">
        <f>E134+7</f>
        <v>#VALUE!</v>
      </c>
      <c r="F145" s="23" t="s">
        <v>24</v>
      </c>
      <c r="G145" s="23"/>
      <c r="H145" s="23"/>
      <c r="I145" s="4" t="e">
        <f>I134+7</f>
        <v>#VALUE!</v>
      </c>
      <c r="J145" s="24" t="s">
        <v>23</v>
      </c>
      <c r="K145" s="23"/>
      <c r="L145" s="23"/>
      <c r="M145" s="4" t="e">
        <f>M134+7</f>
        <v>#VALUE!</v>
      </c>
      <c r="N145" s="23" t="s">
        <v>25</v>
      </c>
      <c r="O145" s="23"/>
      <c r="P145" s="23"/>
      <c r="Q145" s="4" t="e">
        <f>Q134+7</f>
        <v>#VALUE!</v>
      </c>
      <c r="R145" s="23" t="s">
        <v>24</v>
      </c>
      <c r="S145" s="23"/>
      <c r="T145" s="23"/>
      <c r="U145" s="4" t="e">
        <f>U134+7</f>
        <v>#VALUE!</v>
      </c>
      <c r="V145" s="24" t="s">
        <v>23</v>
      </c>
      <c r="W145" s="23"/>
      <c r="X145" s="23"/>
      <c r="Y145" s="4" t="e">
        <f>Y134+7</f>
        <v>#VALUE!</v>
      </c>
      <c r="Z145" s="24" t="s">
        <v>23</v>
      </c>
      <c r="AA145" s="23"/>
      <c r="AB145" s="23"/>
      <c r="AC145" s="4">
        <f>AC134+7</f>
        <v>45022</v>
      </c>
      <c r="AD145" s="86"/>
      <c r="FQ145" s="94"/>
      <c r="FR145" s="94"/>
      <c r="FS145" s="94"/>
      <c r="FT145" s="94"/>
      <c r="FU145" s="94"/>
      <c r="FV145" s="94"/>
      <c r="FW145" s="94"/>
      <c r="FX145" s="94"/>
    </row>
    <row r="146" spans="1:180" ht="15" hidden="1" customHeight="1" x14ac:dyDescent="0.2">
      <c r="A146" s="91" t="s">
        <v>10</v>
      </c>
      <c r="B146" s="5" t="s">
        <v>0</v>
      </c>
      <c r="C146" s="1" t="s">
        <v>1</v>
      </c>
      <c r="D146" s="2"/>
      <c r="E146" s="6" t="s">
        <v>2</v>
      </c>
      <c r="F146" s="25" t="s">
        <v>0</v>
      </c>
      <c r="G146" s="1" t="s">
        <v>1</v>
      </c>
      <c r="H146" s="2"/>
      <c r="I146" s="2" t="s">
        <v>2</v>
      </c>
      <c r="J146" s="5" t="s">
        <v>0</v>
      </c>
      <c r="K146" s="1" t="s">
        <v>1</v>
      </c>
      <c r="L146" s="2"/>
      <c r="M146" s="6" t="s">
        <v>2</v>
      </c>
      <c r="N146" s="25" t="s">
        <v>0</v>
      </c>
      <c r="O146" s="1" t="s">
        <v>1</v>
      </c>
      <c r="P146" s="2"/>
      <c r="Q146" s="2" t="s">
        <v>2</v>
      </c>
      <c r="R146" s="25" t="s">
        <v>0</v>
      </c>
      <c r="S146" s="1" t="s">
        <v>1</v>
      </c>
      <c r="T146" s="2"/>
      <c r="U146" s="2" t="s">
        <v>2</v>
      </c>
      <c r="V146" s="5" t="s">
        <v>0</v>
      </c>
      <c r="W146" s="1" t="s">
        <v>1</v>
      </c>
      <c r="X146" s="2"/>
      <c r="Y146" s="6" t="s">
        <v>2</v>
      </c>
      <c r="Z146" s="5" t="s">
        <v>0</v>
      </c>
      <c r="AA146" s="1" t="s">
        <v>1</v>
      </c>
      <c r="AB146" s="2"/>
      <c r="AC146" s="6" t="s">
        <v>2</v>
      </c>
      <c r="AD146" s="91" t="s">
        <v>10</v>
      </c>
      <c r="FQ146" s="94"/>
      <c r="FR146" s="94"/>
      <c r="FS146" s="94"/>
      <c r="FT146" s="94"/>
      <c r="FU146" s="94"/>
      <c r="FV146" s="94"/>
      <c r="FW146" s="94"/>
      <c r="FX146" s="94"/>
    </row>
    <row r="147" spans="1:180" ht="30" hidden="1" customHeight="1" x14ac:dyDescent="0.2">
      <c r="A147" s="91">
        <v>1</v>
      </c>
      <c r="B147" s="5"/>
      <c r="C147" s="1"/>
      <c r="D147" s="2"/>
      <c r="E147" s="7"/>
      <c r="F147" s="25"/>
      <c r="G147" s="1"/>
      <c r="H147" s="2"/>
      <c r="I147" s="30"/>
      <c r="J147" s="5"/>
      <c r="K147" s="1"/>
      <c r="L147" s="2"/>
      <c r="M147" s="7"/>
      <c r="N147" s="25"/>
      <c r="O147" s="1"/>
      <c r="P147" s="2"/>
      <c r="Q147" s="30"/>
      <c r="R147" s="25"/>
      <c r="S147" s="1"/>
      <c r="T147" s="2"/>
      <c r="U147" s="30"/>
      <c r="V147" s="5"/>
      <c r="W147" s="1"/>
      <c r="X147" s="2"/>
      <c r="Y147" s="7"/>
      <c r="Z147" s="5"/>
      <c r="AA147" s="1"/>
      <c r="AB147" s="2"/>
      <c r="AC147" s="93"/>
      <c r="AD147" s="91">
        <v>1</v>
      </c>
      <c r="FQ147" s="94"/>
      <c r="FR147" s="94"/>
      <c r="FS147" s="94"/>
      <c r="FT147" s="94"/>
      <c r="FU147" s="94"/>
      <c r="FV147" s="94"/>
      <c r="FW147" s="94"/>
      <c r="FX147" s="94"/>
    </row>
    <row r="148" spans="1:180" s="15" customFormat="1" ht="30" hidden="1" customHeight="1" x14ac:dyDescent="0.2">
      <c r="A148" s="92">
        <v>2</v>
      </c>
      <c r="B148" s="11"/>
      <c r="C148" s="12"/>
      <c r="D148" s="10"/>
      <c r="E148" s="14"/>
      <c r="F148" s="26"/>
      <c r="G148" s="12"/>
      <c r="H148" s="10"/>
      <c r="I148" s="31"/>
      <c r="J148" s="11"/>
      <c r="K148" s="12"/>
      <c r="L148" s="10"/>
      <c r="M148" s="14"/>
      <c r="N148" s="26"/>
      <c r="O148" s="12"/>
      <c r="P148" s="10"/>
      <c r="Q148" s="10"/>
      <c r="R148" s="26"/>
      <c r="S148" s="12"/>
      <c r="T148" s="10"/>
      <c r="U148" s="31"/>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hidden="1" customHeight="1" x14ac:dyDescent="0.2">
      <c r="A149" s="91">
        <v>3</v>
      </c>
      <c r="B149" s="5"/>
      <c r="C149" s="1"/>
      <c r="D149" s="2"/>
      <c r="E149" s="7"/>
      <c r="F149" s="25"/>
      <c r="G149" s="1"/>
      <c r="H149" s="2"/>
      <c r="I149" s="2"/>
      <c r="J149" s="5"/>
      <c r="K149" s="1"/>
      <c r="L149" s="2"/>
      <c r="M149" s="7"/>
      <c r="N149" s="25"/>
      <c r="O149" s="1"/>
      <c r="P149" s="2"/>
      <c r="Q149" s="2"/>
      <c r="R149" s="25"/>
      <c r="S149" s="1"/>
      <c r="T149" s="2"/>
      <c r="U149" s="2"/>
      <c r="V149" s="5"/>
      <c r="W149" s="1"/>
      <c r="X149" s="2"/>
      <c r="Y149" s="7"/>
      <c r="Z149" s="5"/>
      <c r="AA149" s="1"/>
      <c r="AB149" s="2"/>
      <c r="AC149" s="6"/>
      <c r="AD149" s="91">
        <v>3</v>
      </c>
      <c r="FQ149" s="94"/>
      <c r="FR149" s="94"/>
      <c r="FS149" s="94"/>
      <c r="FT149" s="94"/>
      <c r="FU149" s="94"/>
      <c r="FV149" s="94"/>
      <c r="FW149" s="94"/>
      <c r="FX149" s="94"/>
    </row>
    <row r="150" spans="1:180" s="15" customFormat="1" ht="30" hidden="1" customHeight="1" x14ac:dyDescent="0.2">
      <c r="A150" s="92">
        <v>4</v>
      </c>
      <c r="B150" s="11"/>
      <c r="C150" s="12"/>
      <c r="D150" s="10"/>
      <c r="E150" s="14"/>
      <c r="F150" s="26"/>
      <c r="G150" s="12"/>
      <c r="H150" s="10"/>
      <c r="I150" s="31"/>
      <c r="J150" s="11"/>
      <c r="K150" s="12"/>
      <c r="L150" s="10"/>
      <c r="M150" s="14"/>
      <c r="N150" s="26"/>
      <c r="O150" s="12"/>
      <c r="P150" s="10"/>
      <c r="Q150" s="31"/>
      <c r="R150" s="26"/>
      <c r="S150" s="12"/>
      <c r="T150" s="10"/>
      <c r="U150" s="31"/>
      <c r="V150" s="11"/>
      <c r="W150" s="12"/>
      <c r="X150" s="10"/>
      <c r="Y150" s="14"/>
      <c r="Z150" s="11"/>
      <c r="AA150" s="12"/>
      <c r="AB150" s="10"/>
      <c r="AC150" s="13"/>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hidden="1" customHeight="1" x14ac:dyDescent="0.2">
      <c r="A151" s="91">
        <v>5</v>
      </c>
      <c r="B151" s="5"/>
      <c r="C151" s="1"/>
      <c r="D151" s="2"/>
      <c r="E151" s="7"/>
      <c r="F151" s="25"/>
      <c r="G151" s="1"/>
      <c r="H151" s="2"/>
      <c r="I151" s="2"/>
      <c r="J151" s="5"/>
      <c r="K151" s="1"/>
      <c r="L151" s="2"/>
      <c r="M151" s="7"/>
      <c r="N151" s="25"/>
      <c r="O151" s="1"/>
      <c r="P151" s="2"/>
      <c r="Q151" s="30"/>
      <c r="R151" s="25"/>
      <c r="S151" s="1"/>
      <c r="T151" s="2"/>
      <c r="U151" s="2"/>
      <c r="V151" s="5"/>
      <c r="W151" s="1"/>
      <c r="X151" s="2"/>
      <c r="Y151" s="7"/>
      <c r="Z151" s="5"/>
      <c r="AA151" s="1"/>
      <c r="AB151" s="2"/>
      <c r="AC151" s="6"/>
      <c r="AD151" s="91">
        <v>5</v>
      </c>
      <c r="FQ151" s="94"/>
      <c r="FR151" s="94"/>
      <c r="FS151" s="94"/>
      <c r="FT151" s="94"/>
      <c r="FU151" s="94"/>
      <c r="FV151" s="94"/>
      <c r="FW151" s="94"/>
      <c r="FX151" s="94"/>
    </row>
    <row r="152" spans="1:180" s="15" customFormat="1" ht="30" hidden="1" customHeight="1" x14ac:dyDescent="0.2">
      <c r="A152" s="92">
        <v>6</v>
      </c>
      <c r="B152" s="11"/>
      <c r="C152" s="12"/>
      <c r="D152" s="10"/>
      <c r="E152" s="13"/>
      <c r="F152" s="26"/>
      <c r="G152" s="12"/>
      <c r="H152" s="10"/>
      <c r="I152" s="10"/>
      <c r="J152" s="11"/>
      <c r="K152" s="12"/>
      <c r="L152" s="10"/>
      <c r="M152" s="13"/>
      <c r="N152" s="26"/>
      <c r="O152" s="12"/>
      <c r="P152" s="10"/>
      <c r="Q152" s="10"/>
      <c r="R152" s="26"/>
      <c r="S152" s="12"/>
      <c r="T152" s="10"/>
      <c r="U152" s="10"/>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hidden="1" customHeight="1" thickBot="1" x14ac:dyDescent="0.25">
      <c r="A153" s="91" t="s">
        <v>8</v>
      </c>
      <c r="B153" s="35"/>
      <c r="C153" s="36"/>
      <c r="D153" s="41"/>
      <c r="E153" s="37"/>
      <c r="F153" s="38"/>
      <c r="G153" s="36"/>
      <c r="H153" s="41"/>
      <c r="I153" s="39"/>
      <c r="J153" s="35"/>
      <c r="K153" s="36"/>
      <c r="L153" s="41"/>
      <c r="M153" s="37"/>
      <c r="N153" s="38"/>
      <c r="O153" s="36"/>
      <c r="P153" s="41"/>
      <c r="Q153" s="39"/>
      <c r="R153" s="38"/>
      <c r="S153" s="36"/>
      <c r="T153" s="41"/>
      <c r="U153" s="39"/>
      <c r="V153" s="35"/>
      <c r="W153" s="36"/>
      <c r="X153" s="41"/>
      <c r="Y153" s="37"/>
      <c r="Z153" s="35"/>
      <c r="AA153" s="36"/>
      <c r="AB153" s="41"/>
      <c r="AC153" s="40"/>
      <c r="AD153" s="91" t="s">
        <v>8</v>
      </c>
      <c r="FQ153" s="94"/>
      <c r="FR153" s="94"/>
      <c r="FS153" s="94"/>
      <c r="FT153" s="94"/>
      <c r="FU153" s="94"/>
      <c r="FV153" s="94"/>
      <c r="FW153" s="94"/>
      <c r="FX153" s="94"/>
    </row>
    <row r="154" spans="1:180" ht="13.5" hidden="1"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52">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hidden="1" customHeight="1" thickTop="1" x14ac:dyDescent="0.2">
      <c r="A155" s="85" t="s">
        <v>42</v>
      </c>
      <c r="B155" s="16"/>
      <c r="C155" s="17"/>
      <c r="D155" s="17"/>
      <c r="E155" s="45" t="s">
        <v>3</v>
      </c>
      <c r="F155" s="46"/>
      <c r="G155" s="46"/>
      <c r="H155" s="46"/>
      <c r="I155" s="47" t="s">
        <v>4</v>
      </c>
      <c r="J155" s="16"/>
      <c r="K155" s="17"/>
      <c r="L155" s="17"/>
      <c r="M155" s="45" t="s">
        <v>5</v>
      </c>
      <c r="N155" s="49"/>
      <c r="O155" s="49"/>
      <c r="P155" s="49"/>
      <c r="Q155" s="50" t="s">
        <v>6</v>
      </c>
      <c r="R155" s="46"/>
      <c r="S155" s="46"/>
      <c r="T155" s="46"/>
      <c r="U155" s="47" t="s">
        <v>4</v>
      </c>
      <c r="V155" s="16"/>
      <c r="W155" s="17"/>
      <c r="X155" s="17"/>
      <c r="Y155" s="45" t="s">
        <v>5</v>
      </c>
      <c r="Z155" s="48"/>
      <c r="AA155"/>
      <c r="AB155"/>
      <c r="AC155" s="28" t="s">
        <v>7</v>
      </c>
      <c r="AD155" s="86"/>
      <c r="FQ155" s="94"/>
      <c r="FR155" s="94"/>
      <c r="FS155" s="94"/>
      <c r="FT155" s="94"/>
      <c r="FU155" s="94"/>
      <c r="FV155" s="94"/>
      <c r="FW155" s="94"/>
      <c r="FX155" s="94"/>
    </row>
    <row r="156" spans="1:180" ht="14.25" hidden="1" customHeight="1" x14ac:dyDescent="0.2">
      <c r="A156" s="86"/>
      <c r="B156" s="21" t="s">
        <v>23</v>
      </c>
      <c r="C156" s="22"/>
      <c r="D156" s="22"/>
      <c r="E156" s="4" t="e">
        <f>E145+7</f>
        <v>#VALUE!</v>
      </c>
      <c r="F156" s="23" t="s">
        <v>24</v>
      </c>
      <c r="G156" s="23"/>
      <c r="H156" s="23"/>
      <c r="I156" s="4" t="e">
        <f>I145+7</f>
        <v>#VALUE!</v>
      </c>
      <c r="J156" s="24" t="s">
        <v>23</v>
      </c>
      <c r="K156" s="23"/>
      <c r="L156" s="23"/>
      <c r="M156" s="4" t="e">
        <f>M145+7</f>
        <v>#VALUE!</v>
      </c>
      <c r="N156" s="23" t="s">
        <v>25</v>
      </c>
      <c r="O156" s="23"/>
      <c r="P156" s="23"/>
      <c r="Q156" s="4" t="e">
        <f>Q145+7</f>
        <v>#VALUE!</v>
      </c>
      <c r="R156" s="23" t="s">
        <v>24</v>
      </c>
      <c r="S156" s="23"/>
      <c r="T156" s="23"/>
      <c r="U156" s="4" t="e">
        <f>U145+7</f>
        <v>#VALUE!</v>
      </c>
      <c r="V156" s="24" t="s">
        <v>23</v>
      </c>
      <c r="W156" s="23"/>
      <c r="X156" s="23"/>
      <c r="Y156" s="4" t="e">
        <f>Y145+7</f>
        <v>#VALUE!</v>
      </c>
      <c r="Z156" s="24" t="s">
        <v>23</v>
      </c>
      <c r="AA156" s="23"/>
      <c r="AB156" s="23"/>
      <c r="AC156" s="4">
        <f>AC145+7</f>
        <v>45029</v>
      </c>
      <c r="AD156" s="86"/>
      <c r="FQ156" s="94"/>
      <c r="FR156" s="94"/>
      <c r="FS156" s="94"/>
      <c r="FT156" s="94"/>
      <c r="FU156" s="94"/>
      <c r="FV156" s="94"/>
      <c r="FW156" s="94"/>
      <c r="FX156" s="94"/>
    </row>
    <row r="157" spans="1:180" ht="15" hidden="1" customHeight="1" x14ac:dyDescent="0.2">
      <c r="A157" s="91" t="s">
        <v>10</v>
      </c>
      <c r="B157" s="5" t="s">
        <v>0</v>
      </c>
      <c r="C157" s="1" t="s">
        <v>1</v>
      </c>
      <c r="D157" s="2"/>
      <c r="E157" s="6" t="s">
        <v>2</v>
      </c>
      <c r="F157" s="25" t="s">
        <v>0</v>
      </c>
      <c r="G157" s="1" t="s">
        <v>1</v>
      </c>
      <c r="H157" s="2"/>
      <c r="I157" s="2" t="s">
        <v>2</v>
      </c>
      <c r="J157" s="5" t="s">
        <v>0</v>
      </c>
      <c r="K157" s="1" t="s">
        <v>1</v>
      </c>
      <c r="L157" s="2"/>
      <c r="M157" s="6" t="s">
        <v>2</v>
      </c>
      <c r="N157" s="25" t="s">
        <v>0</v>
      </c>
      <c r="O157" s="1" t="s">
        <v>1</v>
      </c>
      <c r="P157" s="2"/>
      <c r="Q157" s="2" t="s">
        <v>2</v>
      </c>
      <c r="R157" s="25" t="s">
        <v>0</v>
      </c>
      <c r="S157" s="1" t="s">
        <v>1</v>
      </c>
      <c r="T157" s="2"/>
      <c r="U157" s="2" t="s">
        <v>2</v>
      </c>
      <c r="V157" s="5" t="s">
        <v>0</v>
      </c>
      <c r="W157" s="1" t="s">
        <v>1</v>
      </c>
      <c r="X157" s="2"/>
      <c r="Y157" s="6" t="s">
        <v>2</v>
      </c>
      <c r="Z157" s="5" t="s">
        <v>0</v>
      </c>
      <c r="AA157" s="1" t="s">
        <v>1</v>
      </c>
      <c r="AB157" s="2"/>
      <c r="AC157" s="6" t="s">
        <v>2</v>
      </c>
      <c r="AD157" s="91" t="s">
        <v>10</v>
      </c>
      <c r="FQ157" s="94"/>
      <c r="FR157" s="94"/>
      <c r="FS157" s="94"/>
      <c r="FT157" s="94"/>
      <c r="FU157" s="94"/>
      <c r="FV157" s="94"/>
      <c r="FW157" s="94"/>
      <c r="FX157" s="94"/>
    </row>
    <row r="158" spans="1:180" ht="30" hidden="1" customHeight="1" x14ac:dyDescent="0.2">
      <c r="A158" s="91">
        <v>1</v>
      </c>
      <c r="B158" s="5"/>
      <c r="C158" s="1"/>
      <c r="D158" s="2"/>
      <c r="E158" s="7"/>
      <c r="F158" s="25"/>
      <c r="G158" s="1"/>
      <c r="H158" s="2"/>
      <c r="I158" s="30"/>
      <c r="J158" s="5"/>
      <c r="K158" s="1"/>
      <c r="L158" s="2"/>
      <c r="M158" s="7"/>
      <c r="N158" s="25"/>
      <c r="O158" s="1"/>
      <c r="P158" s="2"/>
      <c r="Q158" s="30"/>
      <c r="R158" s="2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hidden="1" customHeight="1" x14ac:dyDescent="0.2">
      <c r="A159" s="92">
        <v>2</v>
      </c>
      <c r="B159" s="11"/>
      <c r="C159" s="12"/>
      <c r="D159" s="10"/>
      <c r="E159" s="14"/>
      <c r="F159" s="26"/>
      <c r="G159" s="12"/>
      <c r="H159" s="10"/>
      <c r="I159" s="31"/>
      <c r="J159" s="11"/>
      <c r="K159" s="12"/>
      <c r="L159" s="10"/>
      <c r="M159" s="14"/>
      <c r="N159" s="26"/>
      <c r="O159" s="12"/>
      <c r="P159" s="10"/>
      <c r="Q159" s="10"/>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hidden="1" customHeight="1" x14ac:dyDescent="0.2">
      <c r="A160" s="91">
        <v>3</v>
      </c>
      <c r="B160" s="5"/>
      <c r="C160" s="1"/>
      <c r="D160" s="2"/>
      <c r="E160" s="7"/>
      <c r="F160" s="25"/>
      <c r="G160" s="1"/>
      <c r="H160" s="2"/>
      <c r="I160" s="2"/>
      <c r="J160" s="5"/>
      <c r="K160" s="1"/>
      <c r="L160" s="2"/>
      <c r="M160" s="6"/>
      <c r="N160" s="25"/>
      <c r="O160" s="1"/>
      <c r="P160" s="2"/>
      <c r="Q160" s="2"/>
      <c r="R160" s="25"/>
      <c r="S160" s="1"/>
      <c r="T160" s="2"/>
      <c r="U160" s="2"/>
      <c r="V160" s="5"/>
      <c r="W160" s="1"/>
      <c r="X160" s="2"/>
      <c r="Y160" s="6"/>
      <c r="Z160" s="5"/>
      <c r="AA160" s="1"/>
      <c r="AB160" s="2"/>
      <c r="AC160" s="6"/>
      <c r="AD160" s="91">
        <v>3</v>
      </c>
      <c r="FQ160" s="94"/>
      <c r="FR160" s="94"/>
      <c r="FS160" s="94"/>
      <c r="FT160" s="94"/>
      <c r="FU160" s="94"/>
      <c r="FV160" s="94"/>
      <c r="FW160" s="94"/>
      <c r="FX160" s="94"/>
    </row>
    <row r="161" spans="1:180" s="15" customFormat="1" ht="30" hidden="1" customHeight="1" x14ac:dyDescent="0.2">
      <c r="A161" s="92">
        <v>4</v>
      </c>
      <c r="B161" s="11"/>
      <c r="C161" s="12"/>
      <c r="D161" s="10"/>
      <c r="E161" s="14"/>
      <c r="F161" s="26"/>
      <c r="G161" s="12"/>
      <c r="H161" s="10"/>
      <c r="I161" s="31"/>
      <c r="J161" s="11"/>
      <c r="K161" s="12"/>
      <c r="L161" s="10"/>
      <c r="M161" s="14"/>
      <c r="N161" s="26"/>
      <c r="O161" s="12"/>
      <c r="P161" s="10"/>
      <c r="Q161" s="31"/>
      <c r="R161" s="26"/>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hidden="1" customHeight="1" x14ac:dyDescent="0.2">
      <c r="A162" s="91">
        <v>5</v>
      </c>
      <c r="B162" s="5"/>
      <c r="C162" s="1"/>
      <c r="D162" s="2"/>
      <c r="E162" s="7"/>
      <c r="F162" s="25"/>
      <c r="G162" s="1"/>
      <c r="H162" s="2"/>
      <c r="I162" s="2"/>
      <c r="J162" s="5"/>
      <c r="K162" s="1"/>
      <c r="L162" s="2"/>
      <c r="M162" s="7"/>
      <c r="N162" s="25"/>
      <c r="O162" s="1"/>
      <c r="P162" s="2"/>
      <c r="Q162" s="30"/>
      <c r="R162" s="25"/>
      <c r="S162" s="1"/>
      <c r="T162" s="2"/>
      <c r="U162" s="2"/>
      <c r="V162" s="5"/>
      <c r="W162" s="1"/>
      <c r="X162" s="2"/>
      <c r="Y162" s="7"/>
      <c r="Z162" s="5"/>
      <c r="AA162" s="1"/>
      <c r="AB162" s="2"/>
      <c r="AC162" s="6"/>
      <c r="AD162" s="91">
        <v>5</v>
      </c>
      <c r="FQ162" s="94"/>
      <c r="FR162" s="94"/>
      <c r="FS162" s="94"/>
      <c r="FT162" s="94"/>
      <c r="FU162" s="94"/>
      <c r="FV162" s="94"/>
      <c r="FW162" s="94"/>
      <c r="FX162" s="94"/>
    </row>
    <row r="163" spans="1:180" s="15" customFormat="1" ht="30" hidden="1" customHeight="1" x14ac:dyDescent="0.2">
      <c r="A163" s="92">
        <v>6</v>
      </c>
      <c r="B163" s="11"/>
      <c r="C163" s="12"/>
      <c r="D163" s="10"/>
      <c r="E163" s="13"/>
      <c r="F163" s="26"/>
      <c r="G163" s="12"/>
      <c r="H163" s="10"/>
      <c r="I163" s="10"/>
      <c r="J163" s="11"/>
      <c r="K163" s="12"/>
      <c r="L163" s="10"/>
      <c r="M163" s="13"/>
      <c r="N163" s="26"/>
      <c r="O163" s="12"/>
      <c r="P163" s="10"/>
      <c r="Q163" s="10"/>
      <c r="R163" s="26"/>
      <c r="S163" s="12"/>
      <c r="T163" s="10"/>
      <c r="U163" s="10"/>
      <c r="V163" s="11"/>
      <c r="W163" s="12"/>
      <c r="X163" s="10"/>
      <c r="Y163" s="13"/>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hidden="1" customHeight="1" thickBot="1" x14ac:dyDescent="0.25">
      <c r="A164" s="91" t="s">
        <v>8</v>
      </c>
      <c r="B164" s="35"/>
      <c r="C164" s="36"/>
      <c r="D164" s="41"/>
      <c r="E164" s="37"/>
      <c r="F164" s="38"/>
      <c r="G164" s="36"/>
      <c r="H164" s="41"/>
      <c r="I164" s="39"/>
      <c r="J164" s="35"/>
      <c r="K164" s="36"/>
      <c r="L164" s="41"/>
      <c r="M164" s="37"/>
      <c r="N164" s="38"/>
      <c r="O164" s="36"/>
      <c r="P164" s="41"/>
      <c r="Q164" s="39"/>
      <c r="R164" s="38"/>
      <c r="S164" s="36"/>
      <c r="T164" s="41"/>
      <c r="U164" s="39"/>
      <c r="V164" s="35"/>
      <c r="W164" s="36"/>
      <c r="X164" s="41"/>
      <c r="Y164" s="37"/>
      <c r="Z164" s="35"/>
      <c r="AA164" s="36"/>
      <c r="AB164" s="41"/>
      <c r="AC164" s="40"/>
      <c r="AD164" s="91" t="s">
        <v>8</v>
      </c>
      <c r="FQ164" s="94"/>
      <c r="FR164" s="94"/>
      <c r="FS164" s="94"/>
      <c r="FT164" s="94"/>
      <c r="FU164" s="94"/>
      <c r="FV164" s="94"/>
      <c r="FW164" s="94"/>
      <c r="FX164" s="94"/>
    </row>
    <row r="165" spans="1:180" ht="13.5" hidden="1"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52">
        <f>SUM(R158:R164)</f>
        <v>0</v>
      </c>
      <c r="S165" s="43">
        <f>SUM(S158:S164)</f>
        <v>0</v>
      </c>
      <c r="T165" s="51"/>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5.75" customHeight="1" thickTop="1" x14ac:dyDescent="0.2">
      <c r="W166"/>
      <c r="X166"/>
      <c r="Y166"/>
      <c r="Z166"/>
      <c r="AA166"/>
      <c r="AB166"/>
      <c r="AC166"/>
      <c r="AD166"/>
      <c r="FQ166" s="94"/>
      <c r="FR166" s="94"/>
      <c r="FS166" s="94"/>
      <c r="FT166" s="94"/>
      <c r="FU166" s="94"/>
      <c r="FV166" s="94"/>
      <c r="FW166" s="94"/>
      <c r="FX166" s="94"/>
    </row>
    <row r="167" spans="1:180" ht="13.8" thickBot="1" x14ac:dyDescent="0.25">
      <c r="A167" t="s">
        <v>22</v>
      </c>
      <c r="W167"/>
      <c r="X167"/>
      <c r="Y167"/>
      <c r="Z167"/>
      <c r="AA167"/>
      <c r="AB167"/>
      <c r="AC167"/>
      <c r="AD167"/>
      <c r="FQ167" s="94"/>
      <c r="FR167" s="94"/>
      <c r="FS167" s="94"/>
      <c r="FT167" s="94"/>
      <c r="FU167" s="94"/>
      <c r="FV167" s="94"/>
      <c r="FW167" s="94"/>
      <c r="FX167" s="94"/>
    </row>
    <row r="168" spans="1:180" ht="15" customHeight="1" thickTop="1" thickBot="1" x14ac:dyDescent="0.25">
      <c r="B168" s="111" t="str">
        <f>B1</f>
        <v>山梨　太郎</v>
      </c>
      <c r="C168" s="112"/>
      <c r="D168" s="113"/>
      <c r="E168" s="113" t="str">
        <f>E122</f>
        <v>月曜日</v>
      </c>
      <c r="F168" s="114" t="str">
        <f>F1</f>
        <v>甲州　花子</v>
      </c>
      <c r="G168" s="115"/>
      <c r="H168" s="116"/>
      <c r="I168" s="116" t="str">
        <f>I122</f>
        <v>月曜日</v>
      </c>
      <c r="J168" s="337" t="str">
        <f>J1</f>
        <v>笛吹　次郎</v>
      </c>
      <c r="K168" s="338"/>
      <c r="L168" s="339"/>
      <c r="M168" s="339" t="str">
        <f>M122</f>
        <v>火曜日</v>
      </c>
      <c r="N168" s="117" t="str">
        <f>N1</f>
        <v>吉田　三郎</v>
      </c>
      <c r="O168" s="118"/>
      <c r="P168" s="117"/>
      <c r="Q168" s="118" t="str">
        <f>Q122</f>
        <v>火曜日</v>
      </c>
      <c r="R168" s="347" t="str">
        <f>R1</f>
        <v>富士　さくら</v>
      </c>
      <c r="S168" s="348"/>
      <c r="T168" s="349"/>
      <c r="U168" s="349" t="str">
        <f>U122</f>
        <v>水曜日</v>
      </c>
      <c r="V168" s="350" t="str">
        <f>V1</f>
        <v>大月　四郎</v>
      </c>
      <c r="W168" s="351"/>
      <c r="X168" s="352"/>
      <c r="Y168" s="351" t="str">
        <f>Y122</f>
        <v>木曜日</v>
      </c>
      <c r="Z168"/>
      <c r="AA168" s="189" t="s">
        <v>114</v>
      </c>
      <c r="AB168"/>
      <c r="AC168"/>
      <c r="AD168"/>
      <c r="FQ168" s="94"/>
      <c r="FR168" s="94"/>
      <c r="FS168" s="94"/>
      <c r="FT168" s="94"/>
      <c r="FU168" s="94"/>
      <c r="FV168" s="94"/>
      <c r="FW168" s="94"/>
      <c r="FX168" s="94"/>
    </row>
    <row r="169" spans="1:180" ht="13.8" thickTop="1" x14ac:dyDescent="0.2">
      <c r="B169" s="109" t="s">
        <v>0</v>
      </c>
      <c r="C169" s="110" t="s">
        <v>1</v>
      </c>
      <c r="E169" s="193">
        <f>COUNTIF(D$3:D$165,"○")</f>
        <v>8</v>
      </c>
      <c r="F169" s="109" t="s">
        <v>0</v>
      </c>
      <c r="G169" s="110" t="s">
        <v>1</v>
      </c>
      <c r="I169" s="193">
        <f>COUNTIF(H$3:H$165,"○")</f>
        <v>8</v>
      </c>
      <c r="J169" s="109" t="s">
        <v>0</v>
      </c>
      <c r="K169" s="110" t="s">
        <v>1</v>
      </c>
      <c r="M169" s="193">
        <f>COUNTIF(L$3:L$165,"○")</f>
        <v>8</v>
      </c>
      <c r="N169" s="109" t="s">
        <v>0</v>
      </c>
      <c r="O169" s="110" t="s">
        <v>1</v>
      </c>
      <c r="P169" s="48"/>
      <c r="Q169" s="194">
        <f>COUNTIF(P$3:P$165,"○")</f>
        <v>8</v>
      </c>
      <c r="R169" s="109" t="s">
        <v>0</v>
      </c>
      <c r="S169" s="110" t="s">
        <v>1</v>
      </c>
      <c r="U169" s="193">
        <f>COUNTIF(T$3:T$165,"○")</f>
        <v>8</v>
      </c>
      <c r="V169" s="109" t="s">
        <v>0</v>
      </c>
      <c r="W169" s="110" t="s">
        <v>1</v>
      </c>
      <c r="X169"/>
      <c r="Y169" s="194">
        <f>COUNTIF(X$3:X$165,"○")</f>
        <v>8</v>
      </c>
      <c r="Z169"/>
      <c r="AA169" s="190" t="s">
        <v>59</v>
      </c>
      <c r="AB169"/>
      <c r="AC169"/>
      <c r="AD169"/>
      <c r="FQ169" s="94"/>
      <c r="FR169" s="94"/>
      <c r="FS169" s="94"/>
      <c r="FT169" s="94"/>
      <c r="FU169" s="94"/>
      <c r="FV169" s="94"/>
      <c r="FW169" s="94"/>
      <c r="FX169" s="94"/>
    </row>
    <row r="170" spans="1:180" ht="13.8" thickBot="1" x14ac:dyDescent="0.25">
      <c r="A170" t="s">
        <v>12</v>
      </c>
      <c r="B170" s="72">
        <f>+B11+B22+B33+B44+B55+B66+B77+B88+B99+B110+B121+B132</f>
        <v>0</v>
      </c>
      <c r="C170" s="74">
        <f>+C11+C22+C33+C44+C55+C66+C77+C88+C99+C110+C121+C132</f>
        <v>0</v>
      </c>
      <c r="D170" s="107" t="s">
        <v>50</v>
      </c>
      <c r="E170" s="108">
        <f>+'１学期（拠点校指導教員）'!E180+'２学期（拠点校指導教員）'!E204+'３学期（拠点校指導教員）'!E169</f>
        <v>33</v>
      </c>
      <c r="F170" s="72">
        <f>+F11+F22+F33+F44+F55+F66+F77+F88+F99+F110+F121+F132</f>
        <v>0</v>
      </c>
      <c r="G170" s="74">
        <f>+G11+G22+G33+G44+G55+G66+G77+G88+G99+G110+G121+G132</f>
        <v>0</v>
      </c>
      <c r="H170" s="107" t="s">
        <v>50</v>
      </c>
      <c r="I170" s="108">
        <f>+'１学期（拠点校指導教員）'!I180+'２学期（拠点校指導教員）'!I204+'３学期（拠点校指導教員）'!I169</f>
        <v>33</v>
      </c>
      <c r="J170" s="72">
        <f>+J11+J22+J33+J44+J55+J66+J77+J88+J99+J110+J121+J132</f>
        <v>0</v>
      </c>
      <c r="K170" s="74">
        <f>+K11+K22+K33+K44+K55+K66+K77+K88+K99+K110+K121+K132</f>
        <v>0</v>
      </c>
      <c r="L170" s="107" t="s">
        <v>50</v>
      </c>
      <c r="M170" s="108">
        <f>+'１学期（拠点校指導教員）'!M180+'２学期（拠点校指導教員）'!M204+'３学期（拠点校指導教員）'!M169</f>
        <v>33</v>
      </c>
      <c r="N170" s="72">
        <f>+N11+N22+N33+N44+N55+N66+N77+N88+N99+N110+N121+N132</f>
        <v>0</v>
      </c>
      <c r="O170" s="74">
        <f>+O11+O22+O33+O44+O55+O66+O77+O88+O99+O110+O121+O132</f>
        <v>0</v>
      </c>
      <c r="P170" s="119" t="s">
        <v>50</v>
      </c>
      <c r="Q170" s="120">
        <f>+'１学期（拠点校指導教員）'!Q180+'２学期（拠点校指導教員）'!Q204+'３学期（拠点校指導教員）'!Q169</f>
        <v>34</v>
      </c>
      <c r="R170" s="72">
        <f>+R11+R22+R33+R44+R55+R66+R77+R88+R99+R110+R121+R132</f>
        <v>0</v>
      </c>
      <c r="S170" s="74">
        <f>+S11+S22+S33+S44+S55+S66+S77+S88+S99+S110+S121+S132</f>
        <v>0</v>
      </c>
      <c r="T170" s="107" t="s">
        <v>50</v>
      </c>
      <c r="U170" s="108">
        <f>+'１学期（拠点校指導教員）'!U180+'２学期（拠点校指導教員）'!U204+'３学期（拠点校指導教員）'!U169</f>
        <v>33</v>
      </c>
      <c r="V170" s="72">
        <f>+V11+V22+V33+V44+V55+V66+V77+V88+V99+V110+V121+V132</f>
        <v>0</v>
      </c>
      <c r="W170" s="74">
        <f>+W11+W22+W33+W44+W55+W66+W77+W88+W99+W110+W121+W132</f>
        <v>0</v>
      </c>
      <c r="X170" s="107" t="s">
        <v>50</v>
      </c>
      <c r="Y170" s="120">
        <f>+'１学期（拠点校指導教員）'!Y180+'２学期（拠点校指導教員）'!Y204+'３学期（拠点校指導教員）'!Y169</f>
        <v>33</v>
      </c>
      <c r="Z170"/>
      <c r="AA170" s="190" t="s">
        <v>61</v>
      </c>
      <c r="AB170"/>
      <c r="AC170"/>
      <c r="AD170"/>
      <c r="FQ170" s="94"/>
      <c r="FR170" s="94"/>
      <c r="FS170" s="94"/>
      <c r="FT170" s="94"/>
      <c r="FU170" s="94"/>
      <c r="FV170" s="94"/>
      <c r="FW170" s="94"/>
      <c r="FX170" s="94"/>
    </row>
    <row r="171" spans="1:180" ht="14.4" thickTop="1" thickBot="1" x14ac:dyDescent="0.25">
      <c r="B171" s="426">
        <f>SUM(B170,C170)</f>
        <v>0</v>
      </c>
      <c r="C171" s="427"/>
      <c r="D171" s="89"/>
      <c r="F171" s="426">
        <f>SUM(F170,G170)</f>
        <v>0</v>
      </c>
      <c r="G171" s="427"/>
      <c r="H171" s="89"/>
      <c r="J171" s="426">
        <f>SUM(J170,K170)</f>
        <v>0</v>
      </c>
      <c r="K171" s="427"/>
      <c r="L171" s="89"/>
      <c r="N171" s="426">
        <f>SUM(N170,O170)</f>
        <v>0</v>
      </c>
      <c r="O171" s="427"/>
      <c r="P171" s="89"/>
      <c r="R171" s="426">
        <f>SUM(R170,S170)</f>
        <v>0</v>
      </c>
      <c r="S171" s="427"/>
      <c r="T171" s="89"/>
      <c r="V171" s="426">
        <f>SUM(V170,W170)</f>
        <v>0</v>
      </c>
      <c r="W171" s="427"/>
      <c r="X171" s="89"/>
      <c r="Y171"/>
      <c r="Z171"/>
      <c r="AA171" s="189" t="s">
        <v>115</v>
      </c>
      <c r="AB171"/>
      <c r="AC171"/>
      <c r="AD171"/>
      <c r="FQ171" s="94"/>
      <c r="FR171" s="94"/>
      <c r="FS171" s="94"/>
      <c r="FT171" s="94"/>
      <c r="FU171" s="94"/>
      <c r="FV171" s="94"/>
      <c r="FW171" s="94"/>
      <c r="FX171" s="94"/>
    </row>
    <row r="172" spans="1:180" ht="13.5" thickTop="1" x14ac:dyDescent="0.2">
      <c r="W172"/>
      <c r="X172"/>
      <c r="Y172"/>
      <c r="Z172"/>
      <c r="AA172" s="189"/>
      <c r="AB172"/>
      <c r="AC172"/>
      <c r="AD172"/>
      <c r="FQ172" s="94"/>
      <c r="FR172" s="94"/>
      <c r="FS172" s="94"/>
      <c r="FT172" s="94"/>
      <c r="FU172" s="94"/>
      <c r="FV172" s="94"/>
      <c r="FW172" s="94"/>
      <c r="FX172" s="94"/>
    </row>
    <row r="173" spans="1:180" ht="34.5" customHeight="1" thickBot="1" x14ac:dyDescent="0.25">
      <c r="C173" s="422" t="str">
        <f>B1</f>
        <v>山梨　太郎</v>
      </c>
      <c r="D173" s="422"/>
      <c r="E173" s="422"/>
      <c r="G173" s="477" t="str">
        <f>F1</f>
        <v>甲州　花子</v>
      </c>
      <c r="H173" s="477"/>
      <c r="I173" s="477"/>
      <c r="K173" s="432" t="str">
        <f>J1</f>
        <v>笛吹　次郎</v>
      </c>
      <c r="L173" s="432"/>
      <c r="M173" s="432"/>
      <c r="O173" s="433" t="str">
        <f>N1</f>
        <v>吉田　三郎</v>
      </c>
      <c r="P173" s="433"/>
      <c r="Q173" s="433"/>
      <c r="S173" s="476" t="str">
        <f>R1</f>
        <v>富士　さくら</v>
      </c>
      <c r="T173" s="476"/>
      <c r="U173" s="476"/>
      <c r="W173" s="429" t="str">
        <f>V1</f>
        <v>大月　四郎</v>
      </c>
      <c r="X173" s="429"/>
      <c r="Y173" s="429"/>
      <c r="Z173"/>
      <c r="AA173"/>
      <c r="AB173"/>
      <c r="AC173"/>
      <c r="AD173"/>
      <c r="FQ173" s="94"/>
      <c r="FR173" s="94"/>
      <c r="FS173" s="94"/>
      <c r="FT173" s="94"/>
      <c r="FU173" s="94"/>
      <c r="FV173" s="94"/>
      <c r="FW173" s="94"/>
      <c r="FX173" s="94"/>
    </row>
    <row r="174" spans="1:180" ht="15.75" customHeight="1" thickBot="1" x14ac:dyDescent="0.25">
      <c r="C174" s="99"/>
      <c r="D174" s="101" t="s">
        <v>21</v>
      </c>
      <c r="E174" s="100"/>
      <c r="G174" s="98"/>
      <c r="H174" s="101" t="s">
        <v>21</v>
      </c>
      <c r="I174" s="97"/>
      <c r="K174" s="88"/>
      <c r="L174" s="101" t="s">
        <v>21</v>
      </c>
      <c r="M174" s="88"/>
      <c r="O174" s="88"/>
      <c r="P174" s="101" t="s">
        <v>21</v>
      </c>
      <c r="Q174" s="88"/>
      <c r="S174" s="98"/>
      <c r="T174" s="101" t="s">
        <v>21</v>
      </c>
      <c r="U174" s="97"/>
      <c r="W174" s="88"/>
      <c r="X174" s="101" t="s">
        <v>21</v>
      </c>
      <c r="Y174" s="88"/>
      <c r="Z174"/>
      <c r="AA174">
        <f>34*7+3</f>
        <v>241</v>
      </c>
      <c r="AB174"/>
      <c r="AC174"/>
      <c r="AD174"/>
      <c r="FQ174" s="94"/>
      <c r="FR174" s="94"/>
      <c r="FS174" s="94"/>
      <c r="FT174" s="94"/>
      <c r="FU174" s="94"/>
      <c r="FV174" s="94"/>
      <c r="FW174" s="94"/>
      <c r="FX174" s="94"/>
    </row>
    <row r="175" spans="1:180" ht="13.8" thickBot="1" x14ac:dyDescent="0.25">
      <c r="C175" s="309">
        <f>SUM(B11,B22,B33,B44,B55,B66,B77,B88,B99,B110,B121,B132)</f>
        <v>0</v>
      </c>
      <c r="D175" s="328">
        <f>C175+'２学期（拠点校指導教員）'!D210</f>
        <v>2</v>
      </c>
      <c r="E175" s="329" t="s">
        <v>19</v>
      </c>
      <c r="G175" s="311">
        <f>SUM(F11,F22,F33,F44,F55,F66,F77,F88,F99,F110,F121,F132)</f>
        <v>0</v>
      </c>
      <c r="H175" s="328">
        <f>G175+'２学期（拠点校指導教員）'!H210</f>
        <v>2</v>
      </c>
      <c r="I175" s="331" t="s">
        <v>19</v>
      </c>
      <c r="K175" s="311">
        <f>SUM(J11,J22,J33,J44,J55,J66,J77,J88,J99,J110,J121,J132)</f>
        <v>0</v>
      </c>
      <c r="L175" s="328">
        <f>K175+'２学期（拠点校指導教員）'!L210</f>
        <v>0</v>
      </c>
      <c r="M175" s="331" t="s">
        <v>19</v>
      </c>
      <c r="O175" s="311">
        <f>SUM(N11,N22,N33,N44,N55,N66,N77,N88,N99,N110,N121,N132)</f>
        <v>0</v>
      </c>
      <c r="P175" s="328">
        <f>O175+'２学期（拠点校指導教員）'!P210</f>
        <v>0</v>
      </c>
      <c r="Q175" s="331" t="s">
        <v>19</v>
      </c>
      <c r="S175" s="311">
        <f>SUM(R11,R22,R33,R44,R55,R66,R77,R88,R99,R110,R121,R132)</f>
        <v>0</v>
      </c>
      <c r="T175" s="328">
        <f>S175+'２学期（拠点校指導教員）'!T210</f>
        <v>0</v>
      </c>
      <c r="U175" s="331" t="s">
        <v>19</v>
      </c>
      <c r="W175" s="311">
        <f>SUM(V11,V22,V33,V44,V55,V66,V77,V88,V99,V110,V121,V132)</f>
        <v>0</v>
      </c>
      <c r="X175" s="328">
        <f>W175+'２学期（拠点校指導教員）'!X210</f>
        <v>0</v>
      </c>
      <c r="Y175" s="331" t="s">
        <v>19</v>
      </c>
      <c r="Z175"/>
      <c r="AA175">
        <f>34*4</f>
        <v>136</v>
      </c>
      <c r="AB175"/>
      <c r="AC175"/>
      <c r="AD175"/>
      <c r="FQ175" s="94"/>
      <c r="FR175" s="94"/>
      <c r="FS175" s="94"/>
      <c r="FT175" s="94"/>
      <c r="FU175" s="94"/>
      <c r="FV175" s="94"/>
      <c r="FW175" s="94"/>
      <c r="FX175" s="94"/>
    </row>
    <row r="176" spans="1:180" x14ac:dyDescent="0.2">
      <c r="C176" s="2">
        <f t="shared" ref="C176:C181" si="0">COUNTIF($D$4:$D$165,S187)</f>
        <v>0</v>
      </c>
      <c r="D176" s="102">
        <f>C176+'２学期（拠点校指導教員）'!D211</f>
        <v>2</v>
      </c>
      <c r="E176" s="272" t="s">
        <v>13</v>
      </c>
      <c r="G176" s="1">
        <f>COUNTIF($H$4:$H$165,$S187)</f>
        <v>0</v>
      </c>
      <c r="H176" s="102">
        <f>G176+'２学期（拠点校指導教員）'!H211</f>
        <v>0</v>
      </c>
      <c r="I176" s="95" t="s">
        <v>13</v>
      </c>
      <c r="K176" s="1">
        <f t="shared" ref="K176:K181" si="1">COUNTIF($L$4:$L$165,$S187)</f>
        <v>0</v>
      </c>
      <c r="L176" s="102">
        <f>K176+'２学期（拠点校指導教員）'!L211</f>
        <v>0</v>
      </c>
      <c r="M176" s="95" t="s">
        <v>13</v>
      </c>
      <c r="O176" s="1">
        <f t="shared" ref="O176:O181" si="2">COUNTIF($P$4:$P$165,$S187)</f>
        <v>0</v>
      </c>
      <c r="P176" s="102">
        <f>O176+'２学期（拠点校指導教員）'!P211</f>
        <v>0</v>
      </c>
      <c r="Q176" s="95" t="s">
        <v>13</v>
      </c>
      <c r="S176" s="1">
        <f>COUNTIF($T$4:$T$165,$S187)</f>
        <v>0</v>
      </c>
      <c r="T176" s="102">
        <f>S176+'２学期（拠点校指導教員）'!T211</f>
        <v>0</v>
      </c>
      <c r="U176" s="95" t="s">
        <v>13</v>
      </c>
      <c r="W176" s="1">
        <f>COUNTIF($X$4:$X$165,$S187)</f>
        <v>0</v>
      </c>
      <c r="X176" s="102">
        <f>W176+'２学期（拠点校指導教員）'!X211</f>
        <v>0</v>
      </c>
      <c r="Y176" s="95" t="s">
        <v>13</v>
      </c>
      <c r="Z176"/>
      <c r="AA176"/>
      <c r="AB176"/>
      <c r="AC176"/>
      <c r="AD176"/>
      <c r="FQ176" s="94"/>
      <c r="FR176" s="94"/>
      <c r="FS176" s="94"/>
      <c r="FT176" s="94"/>
      <c r="FU176" s="94"/>
      <c r="FV176" s="94"/>
      <c r="FW176" s="94"/>
      <c r="FX176" s="94"/>
    </row>
    <row r="177" spans="3:180" x14ac:dyDescent="0.2">
      <c r="C177" s="2">
        <f t="shared" si="0"/>
        <v>0</v>
      </c>
      <c r="D177" s="318">
        <f>C177+'２学期（拠点校指導教員）'!D212</f>
        <v>2</v>
      </c>
      <c r="E177" s="319" t="s">
        <v>14</v>
      </c>
      <c r="G177" s="1">
        <f t="shared" ref="G177" si="3">COUNTIF($H$4:$H$165,$S188)</f>
        <v>0</v>
      </c>
      <c r="H177" s="318">
        <f>G177+'２学期（拠点校指導教員）'!H212</f>
        <v>0</v>
      </c>
      <c r="I177" s="320" t="s">
        <v>14</v>
      </c>
      <c r="K177" s="1">
        <f t="shared" si="1"/>
        <v>0</v>
      </c>
      <c r="L177" s="318">
        <f>K177+'２学期（拠点校指導教員）'!L212</f>
        <v>0</v>
      </c>
      <c r="M177" s="320" t="s">
        <v>14</v>
      </c>
      <c r="O177" s="1">
        <f t="shared" si="2"/>
        <v>0</v>
      </c>
      <c r="P177" s="318">
        <f>O177+'２学期（拠点校指導教員）'!P212</f>
        <v>0</v>
      </c>
      <c r="Q177" s="320" t="s">
        <v>14</v>
      </c>
      <c r="S177" s="1">
        <f t="shared" ref="S177" si="4">COUNTIF($T$4:$T$165,$S188)</f>
        <v>0</v>
      </c>
      <c r="T177" s="318">
        <f>S177+'２学期（拠点校指導教員）'!T212</f>
        <v>0</v>
      </c>
      <c r="U177" s="320" t="s">
        <v>14</v>
      </c>
      <c r="W177" s="1">
        <f t="shared" ref="W177" si="5">COUNTIF($X$4:$X$165,$S188)</f>
        <v>0</v>
      </c>
      <c r="X177" s="318">
        <f>W177+'２学期（拠点校指導教員）'!X212</f>
        <v>0</v>
      </c>
      <c r="Y177" s="320" t="s">
        <v>14</v>
      </c>
      <c r="Z177"/>
      <c r="AA177"/>
      <c r="AB177"/>
      <c r="AC177"/>
      <c r="AD177"/>
      <c r="FQ177" s="94"/>
      <c r="FR177" s="94"/>
      <c r="FS177" s="94"/>
      <c r="FT177" s="94"/>
      <c r="FU177" s="94"/>
      <c r="FV177" s="94"/>
      <c r="FW177" s="94"/>
      <c r="FX177" s="94"/>
    </row>
    <row r="178" spans="3:180" x14ac:dyDescent="0.2">
      <c r="C178" s="2">
        <f t="shared" si="0"/>
        <v>0</v>
      </c>
      <c r="D178" s="322">
        <f>C178+'２学期（拠点校指導教員）'!D213</f>
        <v>0</v>
      </c>
      <c r="E178" s="323" t="s">
        <v>98</v>
      </c>
      <c r="G178" s="1">
        <f>COUNTIF($H$4:$H$165,#REF!)</f>
        <v>0</v>
      </c>
      <c r="H178" s="322">
        <f>G178+'２学期（拠点校指導教員）'!H213</f>
        <v>0</v>
      </c>
      <c r="I178" s="325" t="s">
        <v>98</v>
      </c>
      <c r="K178" s="1">
        <f t="shared" si="1"/>
        <v>0</v>
      </c>
      <c r="L178" s="322">
        <f>K178+'２学期（拠点校指導教員）'!L213</f>
        <v>0</v>
      </c>
      <c r="M178" s="325" t="s">
        <v>98</v>
      </c>
      <c r="O178" s="1">
        <f t="shared" si="2"/>
        <v>0</v>
      </c>
      <c r="P178" s="322">
        <f>O178+'２学期（拠点校指導教員）'!P213</f>
        <v>0</v>
      </c>
      <c r="Q178" s="325" t="s">
        <v>98</v>
      </c>
      <c r="S178" s="1">
        <f>COUNTIF($T$4:$T$165,#REF!)</f>
        <v>0</v>
      </c>
      <c r="T178" s="322">
        <f>S178+'２学期（拠点校指導教員）'!T213</f>
        <v>0</v>
      </c>
      <c r="U178" s="325" t="s">
        <v>97</v>
      </c>
      <c r="W178" s="1">
        <f>COUNTIF($X$4:$X$165,#REF!)</f>
        <v>0</v>
      </c>
      <c r="X178" s="322">
        <f>W178+'２学期（拠点校指導教員）'!X213</f>
        <v>0</v>
      </c>
      <c r="Y178" s="325" t="s">
        <v>97</v>
      </c>
      <c r="Z178"/>
      <c r="AA178"/>
      <c r="AB178"/>
      <c r="AC178"/>
      <c r="AD178"/>
      <c r="FQ178" s="94"/>
      <c r="FR178" s="94"/>
      <c r="FS178" s="94"/>
      <c r="FT178" s="94"/>
      <c r="FU178" s="94"/>
      <c r="FV178" s="94"/>
      <c r="FW178" s="94"/>
      <c r="FX178" s="94"/>
    </row>
    <row r="179" spans="3:180" x14ac:dyDescent="0.2">
      <c r="C179" s="2">
        <f t="shared" si="0"/>
        <v>0</v>
      </c>
      <c r="D179" s="102">
        <f>C179+'２学期（拠点校指導教員）'!D214</f>
        <v>0</v>
      </c>
      <c r="E179" s="272" t="s">
        <v>16</v>
      </c>
      <c r="G179" s="1">
        <f>COUNTIF($H$4:$H$165,$S189)</f>
        <v>0</v>
      </c>
      <c r="H179" s="102">
        <f>G179+'２学期（拠点校指導教員）'!H214</f>
        <v>0</v>
      </c>
      <c r="I179" s="95" t="s">
        <v>16</v>
      </c>
      <c r="K179" s="1">
        <f t="shared" si="1"/>
        <v>0</v>
      </c>
      <c r="L179" s="102">
        <f>K179+'２学期（拠点校指導教員）'!L214</f>
        <v>0</v>
      </c>
      <c r="M179" s="95" t="s">
        <v>16</v>
      </c>
      <c r="O179" s="1">
        <f t="shared" si="2"/>
        <v>0</v>
      </c>
      <c r="P179" s="102">
        <f>O179+'２学期（拠点校指導教員）'!P214</f>
        <v>0</v>
      </c>
      <c r="Q179" s="95" t="s">
        <v>16</v>
      </c>
      <c r="S179" s="1">
        <f>COUNTIF($T$4:$T$165,$S189)</f>
        <v>0</v>
      </c>
      <c r="T179" s="102">
        <f>S179+'２学期（拠点校指導教員）'!T214</f>
        <v>0</v>
      </c>
      <c r="U179" s="95" t="s">
        <v>16</v>
      </c>
      <c r="W179" s="1">
        <f>COUNTIF($X$4:$X$165,$S189)</f>
        <v>0</v>
      </c>
      <c r="X179" s="102">
        <f>W179+'２学期（拠点校指導教員）'!X214</f>
        <v>0</v>
      </c>
      <c r="Y179" s="95" t="s">
        <v>16</v>
      </c>
      <c r="Z179"/>
      <c r="AA179"/>
      <c r="AB179"/>
      <c r="AC179"/>
      <c r="AD179"/>
      <c r="FQ179" s="94"/>
      <c r="FR179" s="94"/>
      <c r="FS179" s="94"/>
      <c r="FT179" s="94"/>
      <c r="FU179" s="94"/>
      <c r="FV179" s="94"/>
      <c r="FW179" s="94"/>
      <c r="FX179" s="94"/>
    </row>
    <row r="180" spans="3:180" ht="21.6" x14ac:dyDescent="0.2">
      <c r="C180" s="2">
        <f t="shared" si="0"/>
        <v>0</v>
      </c>
      <c r="D180" s="102">
        <f>C180+'２学期（拠点校指導教員）'!D215</f>
        <v>0</v>
      </c>
      <c r="E180" s="272" t="s">
        <v>17</v>
      </c>
      <c r="G180" s="1">
        <f>COUNTIF($H$4:$H$165,$S190)</f>
        <v>0</v>
      </c>
      <c r="H180" s="102">
        <f>G180+'２学期（拠点校指導教員）'!H215</f>
        <v>0</v>
      </c>
      <c r="I180" s="95" t="s">
        <v>17</v>
      </c>
      <c r="K180" s="1">
        <f t="shared" si="1"/>
        <v>0</v>
      </c>
      <c r="L180" s="102">
        <f>K180+'２学期（拠点校指導教員）'!L215</f>
        <v>0</v>
      </c>
      <c r="M180" s="95" t="s">
        <v>17</v>
      </c>
      <c r="O180" s="1">
        <f t="shared" si="2"/>
        <v>0</v>
      </c>
      <c r="P180" s="102">
        <f>O180+'２学期（拠点校指導教員）'!P215</f>
        <v>0</v>
      </c>
      <c r="Q180" s="95" t="s">
        <v>17</v>
      </c>
      <c r="S180" s="1">
        <f>COUNTIF($T$4:$T$165,$S190)</f>
        <v>0</v>
      </c>
      <c r="T180" s="102">
        <f>S180+'２学期（拠点校指導教員）'!T215</f>
        <v>0</v>
      </c>
      <c r="U180" s="95" t="s">
        <v>17</v>
      </c>
      <c r="W180" s="1">
        <f>COUNTIF($X$4:$X$165,$S190)</f>
        <v>0</v>
      </c>
      <c r="X180" s="102">
        <f>W180+'２学期（拠点校指導教員）'!X215</f>
        <v>0</v>
      </c>
      <c r="Y180" s="95" t="s">
        <v>17</v>
      </c>
      <c r="Z180"/>
      <c r="AA180"/>
      <c r="AB180"/>
      <c r="AC180"/>
      <c r="AD180"/>
      <c r="FQ180" s="94"/>
      <c r="FR180" s="94"/>
      <c r="FS180" s="94"/>
      <c r="FT180" s="94"/>
      <c r="FU180" s="94"/>
      <c r="FV180" s="94"/>
      <c r="FW180" s="94"/>
      <c r="FX180" s="94"/>
    </row>
    <row r="181" spans="3:180" ht="21.6" x14ac:dyDescent="0.2">
      <c r="C181" s="2">
        <f t="shared" si="0"/>
        <v>0</v>
      </c>
      <c r="D181" s="102">
        <f>C181+'２学期（拠点校指導教員）'!D216</f>
        <v>0</v>
      </c>
      <c r="E181" s="272" t="s">
        <v>18</v>
      </c>
      <c r="G181" s="1">
        <f>COUNTIF($H$4:$H$165,$S191)</f>
        <v>0</v>
      </c>
      <c r="H181" s="102">
        <f>G181+'２学期（拠点校指導教員）'!H216</f>
        <v>0</v>
      </c>
      <c r="I181" s="95" t="s">
        <v>18</v>
      </c>
      <c r="K181" s="1">
        <f t="shared" si="1"/>
        <v>0</v>
      </c>
      <c r="L181" s="102">
        <f>K181+'２学期（拠点校指導教員）'!L216</f>
        <v>0</v>
      </c>
      <c r="M181" s="95" t="s">
        <v>18</v>
      </c>
      <c r="O181" s="1">
        <f t="shared" si="2"/>
        <v>0</v>
      </c>
      <c r="P181" s="102">
        <f>O181+'２学期（拠点校指導教員）'!P216</f>
        <v>0</v>
      </c>
      <c r="Q181" s="95" t="s">
        <v>18</v>
      </c>
      <c r="S181" s="1">
        <f>COUNTIF($T$4:$T$165,$S191)</f>
        <v>0</v>
      </c>
      <c r="T181" s="102">
        <f>S181+'２学期（拠点校指導教員）'!T216</f>
        <v>0</v>
      </c>
      <c r="U181" s="95" t="s">
        <v>18</v>
      </c>
      <c r="W181" s="1">
        <f>COUNTIF($X$4:$X$165,$S191)</f>
        <v>0</v>
      </c>
      <c r="X181" s="102">
        <f>W181+'２学期（拠点校指導教員）'!X216</f>
        <v>0</v>
      </c>
      <c r="Y181" s="95" t="s">
        <v>18</v>
      </c>
      <c r="Z181"/>
      <c r="AA181"/>
      <c r="AB181"/>
      <c r="AC181"/>
      <c r="AD181"/>
      <c r="FQ181" s="94"/>
      <c r="FR181" s="94"/>
      <c r="FS181" s="94"/>
      <c r="FT181" s="94"/>
      <c r="FU181" s="94"/>
      <c r="FV181" s="94"/>
      <c r="FW181" s="94"/>
      <c r="FX181" s="94"/>
    </row>
    <row r="182" spans="3:180" ht="13.5" thickBot="1" x14ac:dyDescent="0.25">
      <c r="C182" s="2">
        <f>SUM(C176:C181)</f>
        <v>0</v>
      </c>
      <c r="D182" s="326">
        <f>C182+'２学期（拠点校指導教員）'!D217</f>
        <v>4</v>
      </c>
      <c r="E182" s="25"/>
      <c r="G182" s="1">
        <f>COUNTIF($H$4:$H$165,$S192)</f>
        <v>0</v>
      </c>
      <c r="H182" s="326">
        <f>G182+'２学期（拠点校指導教員）'!H217</f>
        <v>0</v>
      </c>
      <c r="I182" s="1"/>
      <c r="K182" s="1">
        <f>SUM(K176:K181)</f>
        <v>0</v>
      </c>
      <c r="L182" s="326">
        <f>K182+'２学期（拠点校指導教員）'!L217</f>
        <v>0</v>
      </c>
      <c r="M182" s="1"/>
      <c r="O182" s="1">
        <f>SUM(O176:O181)</f>
        <v>0</v>
      </c>
      <c r="P182" s="326">
        <f>O182+'２学期（拠点校指導教員）'!P217</f>
        <v>0</v>
      </c>
      <c r="Q182" s="1"/>
      <c r="S182" s="1">
        <f>SUM(S176:S181)</f>
        <v>0</v>
      </c>
      <c r="T182" s="326">
        <f>S182+'２学期（拠点校指導教員）'!T217</f>
        <v>0</v>
      </c>
      <c r="U182" s="1"/>
      <c r="W182" s="1">
        <f>SUM(W176:W181)</f>
        <v>0</v>
      </c>
      <c r="X182" s="326">
        <f>W182+'２学期（拠点校指導教員）'!X217</f>
        <v>0</v>
      </c>
      <c r="Y182" s="1"/>
      <c r="Z182"/>
      <c r="AA182"/>
      <c r="AB182"/>
      <c r="AC182"/>
      <c r="AD182"/>
      <c r="FQ182" s="94"/>
      <c r="FR182" s="94"/>
      <c r="FS182" s="94"/>
      <c r="FT182" s="94"/>
      <c r="FU182" s="94"/>
      <c r="FV182" s="94"/>
      <c r="FW182" s="94"/>
      <c r="FX182" s="94"/>
    </row>
    <row r="183" spans="3:180" x14ac:dyDescent="0.2">
      <c r="D183">
        <f>D182-D175</f>
        <v>2</v>
      </c>
      <c r="E183" t="s">
        <v>55</v>
      </c>
      <c r="H183">
        <f>H182-H175</f>
        <v>-2</v>
      </c>
      <c r="I183" t="s">
        <v>55</v>
      </c>
      <c r="L183">
        <f>L182-L175</f>
        <v>0</v>
      </c>
      <c r="M183" t="s">
        <v>55</v>
      </c>
      <c r="P183">
        <f>P182-P175</f>
        <v>0</v>
      </c>
      <c r="Q183" t="s">
        <v>55</v>
      </c>
      <c r="T183">
        <f>T182-T175</f>
        <v>0</v>
      </c>
      <c r="U183" t="s">
        <v>55</v>
      </c>
      <c r="W183"/>
      <c r="X183">
        <f>X182-X175</f>
        <v>0</v>
      </c>
      <c r="Y183" t="s">
        <v>55</v>
      </c>
      <c r="Z183"/>
      <c r="AA183"/>
      <c r="AB183"/>
      <c r="AC183"/>
      <c r="AD183"/>
      <c r="FQ183" s="94"/>
      <c r="FR183" s="94"/>
      <c r="FS183" s="94"/>
      <c r="FT183" s="94"/>
      <c r="FU183" s="94"/>
      <c r="FV183" s="94"/>
      <c r="FW183" s="94"/>
      <c r="FX183" s="94"/>
    </row>
    <row r="184" spans="3:180" ht="13.8" thickBot="1" x14ac:dyDescent="0.25"/>
    <row r="185" spans="3:180" ht="60.75" customHeight="1" thickTop="1" thickBot="1" x14ac:dyDescent="0.25">
      <c r="M185" s="379" t="s">
        <v>145</v>
      </c>
      <c r="N185" s="380" t="s">
        <v>137</v>
      </c>
      <c r="O185" s="381" t="s">
        <v>138</v>
      </c>
      <c r="P185" s="382"/>
      <c r="R185" s="79"/>
    </row>
    <row r="186" spans="3:180" ht="21.75" customHeight="1" thickBot="1" x14ac:dyDescent="0.25">
      <c r="E186" s="383" t="s">
        <v>139</v>
      </c>
      <c r="F186" s="384" t="s">
        <v>140</v>
      </c>
      <c r="G186" s="385" t="s">
        <v>135</v>
      </c>
      <c r="H186" s="386" t="s">
        <v>21</v>
      </c>
      <c r="M186" s="387"/>
      <c r="N186" s="388"/>
      <c r="O186" s="389"/>
      <c r="P186" s="390"/>
      <c r="R186" s="79"/>
    </row>
    <row r="187" spans="3:180" ht="14.25" customHeight="1" thickBot="1" x14ac:dyDescent="0.25">
      <c r="E187" s="391" t="s">
        <v>19</v>
      </c>
      <c r="F187" s="392">
        <f>'１学期（拠点校指導教員）'!F198</f>
        <v>0</v>
      </c>
      <c r="G187" s="393">
        <f>'１学期（拠点校指導教員）'!G198</f>
        <v>0</v>
      </c>
      <c r="H187" s="400">
        <f>SUM(F187:G187)</f>
        <v>0</v>
      </c>
      <c r="M187" s="401" t="s">
        <v>141</v>
      </c>
      <c r="N187" s="394">
        <f>SUM(F187,F200,N200)</f>
        <v>0</v>
      </c>
      <c r="O187" s="395">
        <f>SUM(G187,G200,O200)</f>
        <v>0</v>
      </c>
      <c r="P187" s="402">
        <f>SUM(N187:O187)</f>
        <v>0</v>
      </c>
      <c r="R187" s="80"/>
      <c r="S187" s="95" t="s">
        <v>26</v>
      </c>
      <c r="T187" s="82"/>
      <c r="U187" s="81"/>
    </row>
    <row r="188" spans="3:180" ht="14.4" thickBot="1" x14ac:dyDescent="0.25">
      <c r="E188" s="391" t="s">
        <v>13</v>
      </c>
      <c r="F188" s="392">
        <f>'１学期（拠点校指導教員）'!F199</f>
        <v>0</v>
      </c>
      <c r="G188" s="393">
        <f>'１学期（拠点校指導教員）'!G199</f>
        <v>0</v>
      </c>
      <c r="H188" s="386">
        <f t="shared" ref="H188:H194" si="6">SUM(F188:G188)</f>
        <v>0</v>
      </c>
      <c r="M188" s="410" t="s">
        <v>13</v>
      </c>
      <c r="N188" s="394">
        <f t="shared" ref="N188:O193" si="7">SUM(F188,F201,N201)</f>
        <v>0</v>
      </c>
      <c r="O188" s="395">
        <f t="shared" si="7"/>
        <v>0</v>
      </c>
      <c r="P188" s="396">
        <f t="shared" ref="P188:P194" si="8">SUM(N188:O188)</f>
        <v>0</v>
      </c>
      <c r="R188" s="80"/>
      <c r="S188" s="96" t="s">
        <v>27</v>
      </c>
      <c r="T188" s="82"/>
      <c r="U188" s="81"/>
    </row>
    <row r="189" spans="3:180" ht="13.8" thickBot="1" x14ac:dyDescent="0.25">
      <c r="E189" s="391" t="s">
        <v>14</v>
      </c>
      <c r="F189" s="392">
        <f>'１学期（拠点校指導教員）'!F200</f>
        <v>0</v>
      </c>
      <c r="G189" s="393">
        <f>'１学期（拠点校指導教員）'!G200</f>
        <v>0</v>
      </c>
      <c r="H189" s="386">
        <f t="shared" si="6"/>
        <v>0</v>
      </c>
      <c r="M189" s="410" t="s">
        <v>14</v>
      </c>
      <c r="N189" s="394">
        <f t="shared" si="7"/>
        <v>0</v>
      </c>
      <c r="O189" s="395">
        <f t="shared" si="7"/>
        <v>0</v>
      </c>
      <c r="P189" s="399">
        <f t="shared" si="8"/>
        <v>0</v>
      </c>
      <c r="R189" s="83"/>
      <c r="S189" s="96" t="s">
        <v>15</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3:180" ht="14.55" customHeight="1" thickBot="1" x14ac:dyDescent="0.25">
      <c r="E190" s="391" t="s">
        <v>97</v>
      </c>
      <c r="F190" s="392">
        <f>'１学期（拠点校指導教員）'!F201</f>
        <v>0</v>
      </c>
      <c r="G190" s="393">
        <f>'１学期（拠点校指導教員）'!G201</f>
        <v>0</v>
      </c>
      <c r="H190" s="386">
        <f t="shared" si="6"/>
        <v>0</v>
      </c>
      <c r="M190" s="410" t="s">
        <v>97</v>
      </c>
      <c r="N190" s="394">
        <f t="shared" si="7"/>
        <v>0</v>
      </c>
      <c r="O190" s="395">
        <f t="shared" si="7"/>
        <v>0</v>
      </c>
      <c r="P190" s="399">
        <f t="shared" si="8"/>
        <v>0</v>
      </c>
      <c r="R190" s="80"/>
      <c r="S190" s="95" t="s">
        <v>28</v>
      </c>
      <c r="T190" s="82"/>
      <c r="U190" s="81"/>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3:180" ht="14.55" customHeight="1" thickBot="1" x14ac:dyDescent="0.25">
      <c r="E191" s="391" t="s">
        <v>16</v>
      </c>
      <c r="F191" s="392">
        <f>'１学期（拠点校指導教員）'!F202</f>
        <v>0</v>
      </c>
      <c r="G191" s="393">
        <f>'１学期（拠点校指導教員）'!G202</f>
        <v>0</v>
      </c>
      <c r="H191" s="386">
        <f t="shared" si="6"/>
        <v>0</v>
      </c>
      <c r="M191" s="410" t="s">
        <v>16</v>
      </c>
      <c r="N191" s="394">
        <f t="shared" si="7"/>
        <v>0</v>
      </c>
      <c r="O191" s="395">
        <f t="shared" si="7"/>
        <v>0</v>
      </c>
      <c r="P191" s="399">
        <f t="shared" si="8"/>
        <v>0</v>
      </c>
      <c r="R191" s="80"/>
      <c r="S191" s="96" t="s">
        <v>29</v>
      </c>
      <c r="T191" s="82"/>
      <c r="U191" s="8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3:180" ht="22.2" thickBot="1" x14ac:dyDescent="0.25">
      <c r="E192" s="391" t="s">
        <v>17</v>
      </c>
      <c r="F192" s="392">
        <f>'１学期（拠点校指導教員）'!F203</f>
        <v>0</v>
      </c>
      <c r="G192" s="393">
        <f>'１学期（拠点校指導教員）'!G203</f>
        <v>0</v>
      </c>
      <c r="H192" s="386">
        <f t="shared" si="6"/>
        <v>0</v>
      </c>
      <c r="M192" s="410" t="s">
        <v>17</v>
      </c>
      <c r="N192" s="412">
        <f t="shared" si="7"/>
        <v>0</v>
      </c>
      <c r="O192" s="413">
        <f t="shared" si="7"/>
        <v>0</v>
      </c>
      <c r="P192" s="399">
        <f t="shared" si="8"/>
        <v>0</v>
      </c>
      <c r="R192" s="80"/>
      <c r="S192" s="95" t="s">
        <v>30</v>
      </c>
      <c r="T192" s="82"/>
      <c r="U192" s="81"/>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5:172" ht="22.2" thickBot="1" x14ac:dyDescent="0.25">
      <c r="E193" s="391" t="s">
        <v>18</v>
      </c>
      <c r="F193" s="411">
        <f>'１学期（拠点校指導教員）'!F204</f>
        <v>0</v>
      </c>
      <c r="G193" s="393">
        <f>'１学期（拠点校指導教員）'!G204</f>
        <v>0</v>
      </c>
      <c r="H193" s="386">
        <f t="shared" si="6"/>
        <v>0</v>
      </c>
      <c r="M193" s="414" t="s">
        <v>18</v>
      </c>
      <c r="N193" s="415">
        <f t="shared" si="7"/>
        <v>0</v>
      </c>
      <c r="O193" s="416">
        <f t="shared" si="7"/>
        <v>0</v>
      </c>
      <c r="P193" s="404">
        <f t="shared" si="8"/>
        <v>0</v>
      </c>
      <c r="R193" s="80"/>
      <c r="S193" s="82"/>
      <c r="T193" s="82"/>
      <c r="U193" s="81"/>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5:172" ht="15" thickTop="1" thickBot="1" x14ac:dyDescent="0.25">
      <c r="E194" s="405" t="s">
        <v>142</v>
      </c>
      <c r="F194" s="403">
        <f>SUM(F188:F193)</f>
        <v>0</v>
      </c>
      <c r="G194" s="398">
        <f>SUM(G188:G193)</f>
        <v>0</v>
      </c>
      <c r="H194" s="386">
        <f t="shared" si="6"/>
        <v>0</v>
      </c>
      <c r="M194" s="406" t="s">
        <v>142</v>
      </c>
      <c r="N194" s="407">
        <f>SUM(N188:N193)</f>
        <v>0</v>
      </c>
      <c r="O194" s="408">
        <f>SUM(O188:O193)</f>
        <v>0</v>
      </c>
      <c r="P194" s="409">
        <f t="shared" si="8"/>
        <v>0</v>
      </c>
      <c r="R194" s="80"/>
      <c r="T194" s="82"/>
      <c r="U194" s="81"/>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5:172" x14ac:dyDescent="0.2">
      <c r="F195" s="430"/>
      <c r="G195" s="430"/>
      <c r="H195" s="89"/>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8" spans="5:172" ht="13.8" thickBot="1" x14ac:dyDescent="0.25"/>
    <row r="199" spans="5:172" ht="15" thickBot="1" x14ac:dyDescent="0.25">
      <c r="E199" s="383" t="s">
        <v>143</v>
      </c>
      <c r="F199" s="384" t="s">
        <v>140</v>
      </c>
      <c r="G199" s="385" t="s">
        <v>135</v>
      </c>
      <c r="H199" s="386" t="s">
        <v>21</v>
      </c>
      <c r="M199" s="383" t="s">
        <v>144</v>
      </c>
      <c r="N199" s="384" t="s">
        <v>140</v>
      </c>
      <c r="O199" s="385" t="s">
        <v>135</v>
      </c>
      <c r="P199" s="386" t="s">
        <v>21</v>
      </c>
    </row>
    <row r="200" spans="5:172" ht="13.8" thickBot="1" x14ac:dyDescent="0.25">
      <c r="E200" s="391" t="s">
        <v>19</v>
      </c>
      <c r="F200" s="392">
        <f>'１学期（拠点校指導教員）'!F211</f>
        <v>0</v>
      </c>
      <c r="G200" s="393">
        <f>'１学期（拠点校指導教員）'!G211</f>
        <v>0</v>
      </c>
      <c r="H200" s="400">
        <f>SUM(F200:G200)</f>
        <v>0</v>
      </c>
      <c r="M200" s="391" t="s">
        <v>19</v>
      </c>
      <c r="N200" s="392">
        <f>'１学期（拠点校指導教員）'!N211</f>
        <v>0</v>
      </c>
      <c r="O200" s="393">
        <f>'１学期（拠点校指導教員）'!O211</f>
        <v>0</v>
      </c>
      <c r="P200" s="400">
        <f>SUM(N200:O200)</f>
        <v>0</v>
      </c>
    </row>
    <row r="201" spans="5:172" ht="13.8" thickBot="1" x14ac:dyDescent="0.25">
      <c r="E201" s="391" t="s">
        <v>13</v>
      </c>
      <c r="F201" s="392">
        <f>'１学期（拠点校指導教員）'!F212</f>
        <v>0</v>
      </c>
      <c r="G201" s="393">
        <f>'１学期（拠点校指導教員）'!G212</f>
        <v>0</v>
      </c>
      <c r="H201" s="386">
        <f>SUM(F201:G201)</f>
        <v>0</v>
      </c>
      <c r="M201" s="391" t="s">
        <v>13</v>
      </c>
      <c r="N201" s="392">
        <f>'１学期（拠点校指導教員）'!N212</f>
        <v>0</v>
      </c>
      <c r="O201" s="393">
        <f>'１学期（拠点校指導教員）'!O212</f>
        <v>0</v>
      </c>
      <c r="P201" s="386">
        <f>SUM(N201:O201)</f>
        <v>0</v>
      </c>
    </row>
    <row r="202" spans="5:172" ht="13.8" thickBot="1" x14ac:dyDescent="0.25">
      <c r="E202" s="391" t="s">
        <v>14</v>
      </c>
      <c r="F202" s="392">
        <f>'１学期（拠点校指導教員）'!F213</f>
        <v>0</v>
      </c>
      <c r="G202" s="393">
        <f>'１学期（拠点校指導教員）'!G213</f>
        <v>0</v>
      </c>
      <c r="H202" s="386">
        <f t="shared" ref="H202:H207" si="9">SUM(F202:G202)</f>
        <v>0</v>
      </c>
      <c r="M202" s="391" t="s">
        <v>14</v>
      </c>
      <c r="N202" s="392">
        <f>'１学期（拠点校指導教員）'!N213</f>
        <v>0</v>
      </c>
      <c r="O202" s="393">
        <f>'１学期（拠点校指導教員）'!O213</f>
        <v>0</v>
      </c>
      <c r="P202" s="386">
        <f t="shared" ref="P202:P207" si="10">SUM(N202:O202)</f>
        <v>0</v>
      </c>
    </row>
    <row r="203" spans="5:172" ht="13.5" customHeight="1" thickBot="1" x14ac:dyDescent="0.25">
      <c r="E203" s="391" t="s">
        <v>97</v>
      </c>
      <c r="F203" s="392">
        <f>'１学期（拠点校指導教員）'!F214</f>
        <v>0</v>
      </c>
      <c r="G203" s="393">
        <f>'１学期（拠点校指導教員）'!G214</f>
        <v>0</v>
      </c>
      <c r="H203" s="386">
        <f t="shared" si="9"/>
        <v>0</v>
      </c>
      <c r="M203" s="391" t="s">
        <v>97</v>
      </c>
      <c r="N203" s="392">
        <f>'１学期（拠点校指導教員）'!N214</f>
        <v>0</v>
      </c>
      <c r="O203" s="393">
        <f>'１学期（拠点校指導教員）'!O214</f>
        <v>0</v>
      </c>
      <c r="P203" s="386">
        <f t="shared" si="10"/>
        <v>0</v>
      </c>
    </row>
    <row r="204" spans="5:172" ht="13.8" thickBot="1" x14ac:dyDescent="0.25">
      <c r="E204" s="391" t="s">
        <v>16</v>
      </c>
      <c r="F204" s="392">
        <f>'１学期（拠点校指導教員）'!F215</f>
        <v>0</v>
      </c>
      <c r="G204" s="393">
        <f>'１学期（拠点校指導教員）'!G215</f>
        <v>0</v>
      </c>
      <c r="H204" s="386">
        <f t="shared" si="9"/>
        <v>0</v>
      </c>
      <c r="M204" s="391" t="s">
        <v>16</v>
      </c>
      <c r="N204" s="417">
        <f>'１学期（拠点校指導教員）'!N215</f>
        <v>0</v>
      </c>
      <c r="O204" s="393">
        <f>'１学期（拠点校指導教員）'!O215</f>
        <v>0</v>
      </c>
      <c r="P204" s="386">
        <f t="shared" si="10"/>
        <v>0</v>
      </c>
    </row>
    <row r="205" spans="5:172" ht="22.2" thickBot="1" x14ac:dyDescent="0.25">
      <c r="E205" s="391" t="s">
        <v>17</v>
      </c>
      <c r="F205" s="411">
        <f>'１学期（拠点校指導教員）'!F216</f>
        <v>0</v>
      </c>
      <c r="G205" s="393">
        <f>'１学期（拠点校指導教員）'!G216</f>
        <v>0</v>
      </c>
      <c r="H205" s="386">
        <f t="shared" si="9"/>
        <v>0</v>
      </c>
      <c r="M205" s="391" t="s">
        <v>17</v>
      </c>
      <c r="N205" s="418">
        <f>'１学期（拠点校指導教員）'!N216</f>
        <v>0</v>
      </c>
      <c r="O205" s="393">
        <f>'１学期（拠点校指導教員）'!O216</f>
        <v>0</v>
      </c>
      <c r="P205" s="386">
        <f t="shared" si="10"/>
        <v>0</v>
      </c>
    </row>
    <row r="206" spans="5:172" ht="22.2" thickBot="1" x14ac:dyDescent="0.25">
      <c r="E206" s="391" t="s">
        <v>18</v>
      </c>
      <c r="F206" s="411">
        <f>'１学期（拠点校指導教員）'!F217</f>
        <v>0</v>
      </c>
      <c r="G206" s="393">
        <f>'１学期（拠点校指導教員）'!G217</f>
        <v>0</v>
      </c>
      <c r="H206" s="386">
        <f t="shared" si="9"/>
        <v>0</v>
      </c>
      <c r="M206" s="391" t="s">
        <v>18</v>
      </c>
      <c r="N206" s="411">
        <f>'１学期（拠点校指導教員）'!N217</f>
        <v>0</v>
      </c>
      <c r="O206" s="393">
        <f>'１学期（拠点校指導教員）'!O217</f>
        <v>0</v>
      </c>
      <c r="P206" s="386">
        <f t="shared" si="10"/>
        <v>0</v>
      </c>
    </row>
    <row r="207" spans="5:172" ht="13.8" thickBot="1" x14ac:dyDescent="0.25">
      <c r="E207" s="405" t="s">
        <v>142</v>
      </c>
      <c r="F207" s="397">
        <f>SUM(F201:F206)</f>
        <v>0</v>
      </c>
      <c r="G207" s="398">
        <f>SUM(G201:G206)</f>
        <v>0</v>
      </c>
      <c r="H207" s="386">
        <f t="shared" si="9"/>
        <v>0</v>
      </c>
      <c r="M207" s="405" t="s">
        <v>142</v>
      </c>
      <c r="N207" s="397">
        <f>SUM(N201:N206)</f>
        <v>0</v>
      </c>
      <c r="O207" s="398">
        <f>SUM(O201:O206)</f>
        <v>0</v>
      </c>
      <c r="P207" s="386">
        <f t="shared" si="10"/>
        <v>0</v>
      </c>
    </row>
  </sheetData>
  <mergeCells count="35">
    <mergeCell ref="Z12:AB12"/>
    <mergeCell ref="B13:D13"/>
    <mergeCell ref="F13:H13"/>
    <mergeCell ref="J13:L13"/>
    <mergeCell ref="N13:P13"/>
    <mergeCell ref="Z13:AB13"/>
    <mergeCell ref="R13:T13"/>
    <mergeCell ref="V13:X13"/>
    <mergeCell ref="B171:C171"/>
    <mergeCell ref="F171:G171"/>
    <mergeCell ref="J171:K171"/>
    <mergeCell ref="N171:O171"/>
    <mergeCell ref="C173:E173"/>
    <mergeCell ref="G173:I173"/>
    <mergeCell ref="K173:M173"/>
    <mergeCell ref="O173:Q173"/>
    <mergeCell ref="B1:D1"/>
    <mergeCell ref="F1:H1"/>
    <mergeCell ref="J1:L1"/>
    <mergeCell ref="N1:P1"/>
    <mergeCell ref="Z1:AB1"/>
    <mergeCell ref="R1:T1"/>
    <mergeCell ref="V1:X1"/>
    <mergeCell ref="B2:D2"/>
    <mergeCell ref="F2:H2"/>
    <mergeCell ref="J2:L2"/>
    <mergeCell ref="N2:P2"/>
    <mergeCell ref="Z2:AB2"/>
    <mergeCell ref="R2:T2"/>
    <mergeCell ref="V2:X2"/>
    <mergeCell ref="F195:G195"/>
    <mergeCell ref="R171:S171"/>
    <mergeCell ref="V171:W171"/>
    <mergeCell ref="S173:U173"/>
    <mergeCell ref="W173:Y173"/>
  </mergeCells>
  <phoneticPr fontId="1"/>
  <dataValidations count="2">
    <dataValidation type="list" allowBlank="1" showInputMessage="1" showErrorMessage="1" sqref="P4:P10 D70:D76 H125:H131 H81:H87 D158:D164 L158:L164 T15:T21 P158:P164 AB158:AB164 D37:D43 AB26:AB32 H4:H10 H26:H32 AB4:AB10 AB37:AB43 D81:D87 D26:D32 L37:L43 P26:P32 AB48:AB54 H70:H76 P37:P43 L48:L54 L26:L32 D48:D54 P59:P65 AB59:AB65 H59:H65 L59:L65 P48:P54 P103:P109 P92:P98 P70:P76 H48:H54 AB81:AB87 L125:L131 H92:H98 L114:L120 D59:D65 AB103:AB109 D147:D153 H158:H164 D136:D142 H136:H142 L136:L142 P136:P142 AB136:AB142 H147:H153 L147:L153 P147:P153 AB147:AB153 L81:L87 L15:L21 H37:H43 L103:L109 H103:H109 D114:D120 D103:D109 AB92:AB98 L92:L98 P114:P120 AB70:AB76 D92:D98 AB114:AB120 L70:L76 P125:P131 H114:H120 D125:D131 AB125:AB131 L4:L10 P15:P21 D15:D21 AB15:AB21 H15:H21 P81:P87 T125:T131 T81:T87 X158:X164 T4:T10 T26:T32 X37:X43 T70:T76 X48:X54 X26:X32 T59:T65 X59:X65 T48:T54 X125:X131 T92:T98 X114:X120 T158:T164 T136:T142 X136:X142 T147:T153 X147:X153 X81:X87 X15:X21 T37:T43 X103:X109 T103:T109 X92:X98 X70:X76 T114:T120 X4:X10 D4:D10" xr:uid="{00000000-0002-0000-0200-000000000000}">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T102 X102 D113 H113 L113 P113 T113 X113 D124 H124 L124 P124 T124 X124" xr:uid="{4912554F-BE3B-4799-B7C8-2E144809C0A3}">
      <formula1>"○"</formula1>
    </dataValidation>
  </dataValidations>
  <pageMargins left="0.62992125984251968" right="0.23622047244094491" top="0.74803149606299213" bottom="0.74803149606299213" header="0.31496062992125984" footer="0.31496062992125984"/>
  <pageSetup paperSize="8" scale="8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AF510-8754-4228-8630-7E7F0D568024}">
  <sheetPr>
    <tabColor rgb="FFFFFF99"/>
  </sheetPr>
  <dimension ref="A1:FX207"/>
  <sheetViews>
    <sheetView zoomScale="70" zoomScaleNormal="70" zoomScaleSheetLayoutView="70" workbookViewId="0">
      <pane xSplit="1" ySplit="1" topLeftCell="B180" activePane="bottomRight" state="frozen"/>
      <selection activeCell="AB42" sqref="AB42"/>
      <selection pane="topRight" activeCell="AB42" sqref="AB42"/>
      <selection pane="bottomLeft" activeCell="AB42" sqref="AB42"/>
      <selection pane="bottomRight" activeCell="S189" sqref="S189"/>
    </sheetView>
  </sheetViews>
  <sheetFormatPr defaultRowHeight="13.2" x14ac:dyDescent="0.2"/>
  <cols>
    <col min="1" max="1" width="6.88671875" customWidth="1"/>
    <col min="2" max="4" width="5" customWidth="1"/>
    <col min="5" max="5" width="16.33203125" customWidth="1"/>
    <col min="6" max="8" width="5" customWidth="1"/>
    <col min="9" max="9" width="16.44140625" customWidth="1"/>
    <col min="10" max="12" width="5" customWidth="1"/>
    <col min="13" max="13" width="16.44140625" customWidth="1"/>
    <col min="14" max="16" width="5" customWidth="1"/>
    <col min="17" max="17" width="16.6640625" customWidth="1"/>
    <col min="18" max="20" width="5" customWidth="1"/>
    <col min="21" max="21" width="16.109375" customWidth="1"/>
    <col min="22" max="22" width="5.109375" customWidth="1"/>
    <col min="23" max="24" width="5.109375" style="94" customWidth="1"/>
    <col min="25" max="25" width="16.21875" style="94" customWidth="1"/>
    <col min="26" max="28" width="5.109375" style="94" customWidth="1"/>
    <col min="29" max="29" width="16.21875" style="94" customWidth="1"/>
    <col min="30" max="172" width="8.77734375" style="94"/>
  </cols>
  <sheetData>
    <row r="1" spans="1:180" ht="14.25" customHeight="1" thickTop="1" x14ac:dyDescent="0.2">
      <c r="A1" s="85" t="s">
        <v>33</v>
      </c>
      <c r="B1" s="434" t="str">
        <f>'１学期（校内指導教員）'!B1:D1</f>
        <v>山梨　太郎</v>
      </c>
      <c r="C1" s="435"/>
      <c r="D1" s="436"/>
      <c r="E1" s="19" t="str">
        <f>'１学期（校内指導教員）'!E1</f>
        <v>月曜日</v>
      </c>
      <c r="F1" s="437" t="str">
        <f>'１学期（校内指導教員）'!F1:H1</f>
        <v>甲州　花子</v>
      </c>
      <c r="G1" s="438"/>
      <c r="H1" s="439"/>
      <c r="I1" s="32" t="str">
        <f>'１学期（校内指導教員）'!I1</f>
        <v>月曜日</v>
      </c>
      <c r="J1" s="440" t="str">
        <f>'１学期（校内指導教員）'!J1:L1</f>
        <v>笛吹　次郎</v>
      </c>
      <c r="K1" s="441"/>
      <c r="L1" s="442"/>
      <c r="M1" s="273" t="str">
        <f>'１学期（校内指導教員）'!M1</f>
        <v>火曜日</v>
      </c>
      <c r="N1" s="443" t="str">
        <f>'１学期（校内指導教員）'!N1:P1</f>
        <v>吉田　三郎</v>
      </c>
      <c r="O1" s="444"/>
      <c r="P1" s="445"/>
      <c r="Q1" s="34" t="str">
        <f>'１学期（校内指導教員）'!Q1</f>
        <v>火曜日</v>
      </c>
      <c r="R1" s="449" t="str">
        <f>'１学期（校内指導教員）'!R1:T1</f>
        <v>富士　さくら</v>
      </c>
      <c r="S1" s="450"/>
      <c r="T1" s="451"/>
      <c r="U1" s="343" t="str">
        <f>'１学期（校内指導教員）'!U1</f>
        <v>水曜日</v>
      </c>
      <c r="V1" s="452" t="str">
        <f>'１学期（校内指導教員）'!V1:X1</f>
        <v>大月　四郎</v>
      </c>
      <c r="W1" s="453"/>
      <c r="X1" s="454"/>
      <c r="Y1" s="285" t="str">
        <f>'１学期（校内指導教員）'!Y1</f>
        <v>木曜日</v>
      </c>
      <c r="Z1" s="478"/>
      <c r="AA1" s="479"/>
      <c r="AB1" s="480"/>
      <c r="AC1" s="3" t="s">
        <v>7</v>
      </c>
      <c r="AD1" s="85"/>
      <c r="FQ1" s="94"/>
      <c r="FR1" s="94"/>
      <c r="FS1" s="94"/>
      <c r="FT1" s="94"/>
      <c r="FU1" s="94"/>
      <c r="FV1" s="94"/>
      <c r="FW1" s="94"/>
      <c r="FX1" s="94"/>
    </row>
    <row r="2" spans="1:180" ht="14.25" customHeight="1" x14ac:dyDescent="0.2">
      <c r="A2" s="86"/>
      <c r="B2" s="455" t="str">
        <f>'１学期（校内指導教員）'!B2:D2</f>
        <v>山梨中</v>
      </c>
      <c r="C2" s="456"/>
      <c r="D2" s="457"/>
      <c r="E2" s="18" t="s">
        <v>112</v>
      </c>
      <c r="F2" s="458" t="str">
        <f>'１学期（校内指導教員）'!F2:H2</f>
        <v>山梨中</v>
      </c>
      <c r="G2" s="459"/>
      <c r="H2" s="460"/>
      <c r="I2" s="29" t="s">
        <v>112</v>
      </c>
      <c r="J2" s="461" t="str">
        <f>'１学期（校内指導教員）'!J2:L2</f>
        <v>笛吹中</v>
      </c>
      <c r="K2" s="462"/>
      <c r="L2" s="463"/>
      <c r="M2" s="274" t="s">
        <v>112</v>
      </c>
      <c r="N2" s="464" t="str">
        <f>'１学期（校内指導教員）'!N2:P2</f>
        <v>笛吹中</v>
      </c>
      <c r="O2" s="465"/>
      <c r="P2" s="466"/>
      <c r="Q2" s="33" t="s">
        <v>112</v>
      </c>
      <c r="R2" s="470" t="str">
        <f>'１学期（校内指導教員）'!R2:T2</f>
        <v>富士中</v>
      </c>
      <c r="S2" s="471"/>
      <c r="T2" s="472"/>
      <c r="U2" s="344" t="s">
        <v>112</v>
      </c>
      <c r="V2" s="473" t="str">
        <f>'１学期（校内指導教員）'!V2:X2</f>
        <v>大月中</v>
      </c>
      <c r="W2" s="474"/>
      <c r="X2" s="475"/>
      <c r="Y2" s="286" t="s">
        <v>112</v>
      </c>
      <c r="Z2" s="467" t="str">
        <f>'１学期（校内指導教員）'!Z2:AB2</f>
        <v>○○学校</v>
      </c>
      <c r="AA2" s="468"/>
      <c r="AB2" s="469"/>
      <c r="AC2" s="4">
        <v>44931</v>
      </c>
      <c r="AD2" s="86"/>
      <c r="FQ2" s="94"/>
      <c r="FR2" s="94"/>
      <c r="FS2" s="94"/>
      <c r="FT2" s="94"/>
      <c r="FU2" s="94"/>
      <c r="FV2" s="94"/>
      <c r="FW2" s="94"/>
      <c r="FX2" s="94"/>
    </row>
    <row r="3" spans="1:180" ht="14.25" customHeight="1" x14ac:dyDescent="0.2">
      <c r="A3" s="91" t="s">
        <v>10</v>
      </c>
      <c r="B3" s="5" t="s">
        <v>0</v>
      </c>
      <c r="C3" s="1" t="s">
        <v>1</v>
      </c>
      <c r="D3" s="2"/>
      <c r="E3" s="6" t="s">
        <v>2</v>
      </c>
      <c r="F3" s="25" t="s">
        <v>0</v>
      </c>
      <c r="G3" s="1" t="s">
        <v>1</v>
      </c>
      <c r="H3" s="191"/>
      <c r="I3" s="2" t="s">
        <v>2</v>
      </c>
      <c r="J3" s="5" t="s">
        <v>0</v>
      </c>
      <c r="K3" s="1" t="s">
        <v>1</v>
      </c>
      <c r="L3" s="191"/>
      <c r="M3" s="6" t="s">
        <v>2</v>
      </c>
      <c r="N3" s="25" t="s">
        <v>0</v>
      </c>
      <c r="O3" s="1" t="s">
        <v>1</v>
      </c>
      <c r="P3" s="191"/>
      <c r="Q3" s="2" t="s">
        <v>2</v>
      </c>
      <c r="R3" s="5" t="s">
        <v>0</v>
      </c>
      <c r="S3" s="1" t="s">
        <v>1</v>
      </c>
      <c r="T3" s="191"/>
      <c r="U3" s="6" t="s">
        <v>2</v>
      </c>
      <c r="V3" s="5" t="s">
        <v>0</v>
      </c>
      <c r="W3" s="1" t="s">
        <v>1</v>
      </c>
      <c r="X3" s="191"/>
      <c r="Y3" s="6" t="s">
        <v>2</v>
      </c>
      <c r="Z3" s="5" t="s">
        <v>0</v>
      </c>
      <c r="AA3" s="1" t="s">
        <v>1</v>
      </c>
      <c r="AB3" s="2"/>
      <c r="AC3" s="6" t="s">
        <v>2</v>
      </c>
      <c r="AD3" s="91" t="s">
        <v>10</v>
      </c>
      <c r="FQ3" s="94"/>
      <c r="FR3" s="94"/>
      <c r="FS3" s="94"/>
      <c r="FT3" s="94"/>
      <c r="FU3" s="94"/>
      <c r="FV3" s="94"/>
      <c r="FW3" s="94"/>
      <c r="FX3" s="94"/>
    </row>
    <row r="4" spans="1:180" ht="30" customHeight="1" x14ac:dyDescent="0.2">
      <c r="A4" s="91">
        <v>1</v>
      </c>
      <c r="B4" s="5"/>
      <c r="C4" s="1"/>
      <c r="D4" s="2"/>
      <c r="E4" s="260"/>
      <c r="F4" s="5"/>
      <c r="G4" s="1"/>
      <c r="H4" s="2"/>
      <c r="I4" s="6"/>
      <c r="J4" s="5"/>
      <c r="K4" s="1"/>
      <c r="L4" s="2"/>
      <c r="M4" s="7"/>
      <c r="N4" s="25"/>
      <c r="O4" s="1"/>
      <c r="P4" s="2"/>
      <c r="Q4" s="30"/>
      <c r="R4" s="5"/>
      <c r="S4" s="1"/>
      <c r="T4" s="2"/>
      <c r="U4" s="6"/>
      <c r="V4" s="5"/>
      <c r="W4" s="1"/>
      <c r="X4" s="2"/>
      <c r="Y4" s="7"/>
      <c r="Z4" s="5"/>
      <c r="AA4" s="1"/>
      <c r="AB4" s="2"/>
      <c r="AC4" s="219" t="s">
        <v>95</v>
      </c>
      <c r="AD4" s="91">
        <v>1</v>
      </c>
      <c r="FQ4" s="94"/>
      <c r="FR4" s="94"/>
      <c r="FS4" s="94"/>
      <c r="FT4" s="94"/>
      <c r="FU4" s="94"/>
      <c r="FV4" s="94"/>
      <c r="FW4" s="94"/>
      <c r="FX4" s="94"/>
    </row>
    <row r="5" spans="1:180" s="15" customFormat="1" ht="30" customHeight="1" x14ac:dyDescent="0.2">
      <c r="A5" s="92">
        <v>2</v>
      </c>
      <c r="B5" s="11"/>
      <c r="C5" s="12"/>
      <c r="D5" s="10"/>
      <c r="E5" s="13"/>
      <c r="F5" s="11"/>
      <c r="G5" s="12"/>
      <c r="H5" s="10"/>
      <c r="I5" s="13"/>
      <c r="J5" s="11"/>
      <c r="K5" s="12"/>
      <c r="L5" s="10"/>
      <c r="M5" s="14"/>
      <c r="N5" s="26"/>
      <c r="O5" s="12"/>
      <c r="P5" s="10"/>
      <c r="Q5" s="31"/>
      <c r="R5" s="11"/>
      <c r="S5" s="12"/>
      <c r="T5" s="10"/>
      <c r="U5" s="13"/>
      <c r="V5" s="11"/>
      <c r="W5" s="12"/>
      <c r="X5" s="10"/>
      <c r="Y5" s="14"/>
      <c r="Z5" s="11"/>
      <c r="AA5" s="12"/>
      <c r="AB5" s="10"/>
      <c r="AC5" s="13"/>
      <c r="AD5" s="92">
        <v>2</v>
      </c>
      <c r="AE5" s="94"/>
      <c r="AF5" s="94"/>
      <c r="AG5" s="94"/>
      <c r="AH5" s="94"/>
      <c r="AI5" s="94"/>
      <c r="AJ5" s="94"/>
      <c r="AK5" s="94"/>
      <c r="AL5" s="94"/>
      <c r="AM5" s="94"/>
      <c r="AN5" s="94"/>
      <c r="AO5" s="94"/>
      <c r="AP5" s="94"/>
      <c r="AQ5" s="94"/>
      <c r="AR5" s="94"/>
      <c r="AS5" s="94"/>
      <c r="AT5" s="94"/>
      <c r="AU5" s="94"/>
      <c r="AV5" s="94"/>
      <c r="AW5" s="94"/>
      <c r="AX5" s="94"/>
      <c r="AY5" s="94"/>
      <c r="AZ5" s="94"/>
      <c r="BA5" s="94"/>
      <c r="BB5" s="94"/>
      <c r="BC5" s="94"/>
      <c r="BD5" s="94"/>
      <c r="BE5" s="94"/>
      <c r="BF5" s="94"/>
      <c r="BG5" s="94"/>
      <c r="BH5" s="94"/>
      <c r="BI5" s="94"/>
      <c r="BJ5" s="94"/>
      <c r="BK5" s="94"/>
      <c r="BL5" s="94"/>
      <c r="BM5" s="94"/>
      <c r="BN5" s="94"/>
      <c r="BO5" s="94"/>
      <c r="BP5" s="94"/>
      <c r="BQ5" s="94"/>
      <c r="BR5" s="94"/>
      <c r="BS5" s="94"/>
      <c r="BT5" s="94"/>
      <c r="BU5" s="94"/>
      <c r="BV5" s="94"/>
      <c r="BW5" s="94"/>
      <c r="BX5" s="94"/>
      <c r="BY5" s="94"/>
      <c r="BZ5" s="94"/>
      <c r="CA5" s="94"/>
      <c r="CB5" s="94"/>
      <c r="CC5" s="94"/>
      <c r="CD5" s="94"/>
      <c r="CE5" s="94"/>
      <c r="CF5" s="94"/>
      <c r="CG5" s="94"/>
      <c r="CH5" s="94"/>
      <c r="CI5" s="94"/>
      <c r="CJ5" s="94"/>
      <c r="CK5" s="94"/>
      <c r="CL5" s="94"/>
      <c r="CM5" s="94"/>
      <c r="CN5" s="94"/>
      <c r="CO5" s="94"/>
      <c r="CP5" s="94"/>
      <c r="CQ5" s="94"/>
      <c r="CR5" s="94"/>
      <c r="CS5" s="94"/>
      <c r="CT5" s="94"/>
      <c r="CU5" s="94"/>
      <c r="CV5" s="94"/>
      <c r="CW5" s="94"/>
      <c r="CX5" s="94"/>
      <c r="CY5" s="94"/>
      <c r="CZ5" s="94"/>
      <c r="DA5" s="94"/>
      <c r="DB5" s="94"/>
      <c r="DC5" s="94"/>
      <c r="DD5" s="94"/>
      <c r="DE5" s="94"/>
      <c r="DF5" s="94"/>
      <c r="DG5" s="94"/>
      <c r="DH5" s="94"/>
      <c r="DI5" s="94"/>
      <c r="DJ5" s="94"/>
      <c r="DK5" s="94"/>
      <c r="DL5" s="94"/>
      <c r="DM5" s="94"/>
      <c r="DN5" s="94"/>
      <c r="DO5" s="94"/>
      <c r="DP5" s="94"/>
      <c r="DQ5" s="94"/>
      <c r="DR5" s="94"/>
      <c r="DS5" s="94"/>
      <c r="DT5" s="94"/>
      <c r="DU5" s="94"/>
      <c r="DV5" s="94"/>
      <c r="DW5" s="94"/>
      <c r="DX5" s="94"/>
      <c r="DY5" s="94"/>
      <c r="DZ5" s="94"/>
      <c r="EA5" s="94"/>
      <c r="EB5" s="94"/>
      <c r="EC5" s="94"/>
      <c r="ED5" s="94"/>
      <c r="EE5" s="94"/>
      <c r="EF5" s="94"/>
      <c r="EG5" s="94"/>
      <c r="EH5" s="94"/>
      <c r="EI5" s="94"/>
      <c r="EJ5" s="94"/>
      <c r="EK5" s="94"/>
      <c r="EL5" s="94"/>
      <c r="EM5" s="94"/>
      <c r="EN5" s="94"/>
      <c r="EO5" s="94"/>
      <c r="EP5" s="94"/>
      <c r="EQ5" s="94"/>
      <c r="ER5" s="94"/>
      <c r="ES5" s="94"/>
      <c r="ET5" s="94"/>
      <c r="EU5" s="94"/>
      <c r="EV5" s="94"/>
      <c r="EW5" s="94"/>
      <c r="EX5" s="94"/>
      <c r="EY5" s="94"/>
      <c r="EZ5" s="94"/>
      <c r="FA5" s="94"/>
      <c r="FB5" s="94"/>
      <c r="FC5" s="94"/>
      <c r="FD5" s="94"/>
      <c r="FE5" s="94"/>
      <c r="FF5" s="94"/>
      <c r="FG5" s="94"/>
      <c r="FH5" s="94"/>
      <c r="FI5" s="94"/>
      <c r="FJ5" s="94"/>
      <c r="FK5" s="94"/>
      <c r="FL5" s="94"/>
      <c r="FM5" s="94"/>
      <c r="FN5" s="94"/>
      <c r="FO5" s="94"/>
      <c r="FP5" s="94"/>
      <c r="FQ5" s="94"/>
      <c r="FR5" s="94"/>
      <c r="FS5" s="94"/>
      <c r="FT5" s="94"/>
      <c r="FU5" s="94"/>
      <c r="FV5" s="94"/>
      <c r="FW5" s="94"/>
      <c r="FX5" s="94"/>
    </row>
    <row r="6" spans="1:180" ht="30" customHeight="1" x14ac:dyDescent="0.2">
      <c r="A6" s="91">
        <v>3</v>
      </c>
      <c r="B6" s="5"/>
      <c r="C6" s="1"/>
      <c r="D6" s="2"/>
      <c r="E6" s="7"/>
      <c r="F6" s="5"/>
      <c r="G6" s="1"/>
      <c r="H6" s="2"/>
      <c r="I6" s="7"/>
      <c r="J6" s="5"/>
      <c r="K6" s="1"/>
      <c r="L6" s="2"/>
      <c r="M6" s="7"/>
      <c r="N6" s="25"/>
      <c r="O6" s="1"/>
      <c r="P6" s="2"/>
      <c r="Q6" s="30"/>
      <c r="R6" s="5"/>
      <c r="S6" s="1"/>
      <c r="T6" s="2"/>
      <c r="U6" s="7"/>
      <c r="V6" s="5"/>
      <c r="W6" s="1"/>
      <c r="X6" s="2"/>
      <c r="Y6" s="7"/>
      <c r="Z6" s="5"/>
      <c r="AA6" s="1"/>
      <c r="AB6" s="2"/>
      <c r="AC6" s="7"/>
      <c r="AD6" s="91">
        <v>3</v>
      </c>
      <c r="FQ6" s="94"/>
      <c r="FR6" s="94"/>
      <c r="FS6" s="94"/>
      <c r="FT6" s="94"/>
      <c r="FU6" s="94"/>
      <c r="FV6" s="94"/>
      <c r="FW6" s="94"/>
      <c r="FX6" s="94"/>
    </row>
    <row r="7" spans="1:180" s="15" customFormat="1" ht="30" customHeight="1" x14ac:dyDescent="0.2">
      <c r="A7" s="92">
        <v>4</v>
      </c>
      <c r="B7" s="11"/>
      <c r="C7" s="12"/>
      <c r="D7" s="10"/>
      <c r="E7" s="14"/>
      <c r="F7" s="11"/>
      <c r="G7" s="12"/>
      <c r="H7" s="10"/>
      <c r="I7" s="14"/>
      <c r="J7" s="11"/>
      <c r="K7" s="12"/>
      <c r="L7" s="10"/>
      <c r="M7" s="14"/>
      <c r="N7" s="26"/>
      <c r="O7" s="12"/>
      <c r="P7" s="10"/>
      <c r="Q7" s="31"/>
      <c r="R7" s="11"/>
      <c r="S7" s="12"/>
      <c r="T7" s="10"/>
      <c r="U7" s="14"/>
      <c r="V7" s="11"/>
      <c r="W7" s="12"/>
      <c r="X7" s="10"/>
      <c r="Y7" s="14"/>
      <c r="Z7" s="11"/>
      <c r="AA7" s="12"/>
      <c r="AB7" s="10"/>
      <c r="AC7" s="138"/>
      <c r="AD7" s="92">
        <v>4</v>
      </c>
      <c r="AE7" s="94"/>
      <c r="AF7" s="94"/>
      <c r="AG7" s="94"/>
      <c r="AH7" s="94"/>
      <c r="AI7" s="94"/>
      <c r="AJ7" s="94"/>
      <c r="AK7" s="94"/>
      <c r="AL7" s="94"/>
      <c r="AM7" s="94"/>
      <c r="AN7" s="94"/>
      <c r="AO7" s="94"/>
      <c r="AP7" s="94"/>
      <c r="AQ7" s="94"/>
      <c r="AR7" s="94"/>
      <c r="AS7" s="94"/>
      <c r="AT7" s="94"/>
      <c r="AU7" s="94"/>
      <c r="AV7" s="94"/>
      <c r="AW7" s="94"/>
      <c r="AX7" s="94"/>
      <c r="AY7" s="94"/>
      <c r="AZ7" s="94"/>
      <c r="BA7" s="94"/>
      <c r="BB7" s="94"/>
      <c r="BC7" s="94"/>
      <c r="BD7" s="94"/>
      <c r="BE7" s="94"/>
      <c r="BF7" s="94"/>
      <c r="BG7" s="94"/>
      <c r="BH7" s="94"/>
      <c r="BI7" s="94"/>
      <c r="BJ7" s="94"/>
      <c r="BK7" s="94"/>
      <c r="BL7" s="94"/>
      <c r="BM7" s="94"/>
      <c r="BN7" s="94"/>
      <c r="BO7" s="94"/>
      <c r="BP7" s="94"/>
      <c r="BQ7" s="94"/>
      <c r="BR7" s="94"/>
      <c r="BS7" s="94"/>
      <c r="BT7" s="94"/>
      <c r="BU7" s="94"/>
      <c r="BV7" s="94"/>
      <c r="BW7" s="94"/>
      <c r="BX7" s="94"/>
      <c r="BY7" s="94"/>
      <c r="BZ7" s="94"/>
      <c r="CA7" s="94"/>
      <c r="CB7" s="94"/>
      <c r="CC7" s="94"/>
      <c r="CD7" s="94"/>
      <c r="CE7" s="94"/>
      <c r="CF7" s="94"/>
      <c r="CG7" s="94"/>
      <c r="CH7" s="94"/>
      <c r="CI7" s="94"/>
      <c r="CJ7" s="94"/>
      <c r="CK7" s="94"/>
      <c r="CL7" s="94"/>
      <c r="CM7" s="94"/>
      <c r="CN7" s="94"/>
      <c r="CO7" s="94"/>
      <c r="CP7" s="94"/>
      <c r="CQ7" s="94"/>
      <c r="CR7" s="94"/>
      <c r="CS7" s="94"/>
      <c r="CT7" s="94"/>
      <c r="CU7" s="94"/>
      <c r="CV7" s="94"/>
      <c r="CW7" s="94"/>
      <c r="CX7" s="94"/>
      <c r="CY7" s="94"/>
      <c r="CZ7" s="94"/>
      <c r="DA7" s="94"/>
      <c r="DB7" s="94"/>
      <c r="DC7" s="94"/>
      <c r="DD7" s="94"/>
      <c r="DE7" s="94"/>
      <c r="DF7" s="94"/>
      <c r="DG7" s="94"/>
      <c r="DH7" s="94"/>
      <c r="DI7" s="94"/>
      <c r="DJ7" s="94"/>
      <c r="DK7" s="94"/>
      <c r="DL7" s="94"/>
      <c r="DM7" s="94"/>
      <c r="DN7" s="94"/>
      <c r="DO7" s="94"/>
      <c r="DP7" s="94"/>
      <c r="DQ7" s="94"/>
      <c r="DR7" s="94"/>
      <c r="DS7" s="94"/>
      <c r="DT7" s="94"/>
      <c r="DU7" s="94"/>
      <c r="DV7" s="94"/>
      <c r="DW7" s="94"/>
      <c r="DX7" s="94"/>
      <c r="DY7" s="94"/>
      <c r="DZ7" s="94"/>
      <c r="EA7" s="94"/>
      <c r="EB7" s="94"/>
      <c r="EC7" s="94"/>
      <c r="ED7" s="94"/>
      <c r="EE7" s="94"/>
      <c r="EF7" s="94"/>
      <c r="EG7" s="94"/>
      <c r="EH7" s="94"/>
      <c r="EI7" s="94"/>
      <c r="EJ7" s="94"/>
      <c r="EK7" s="94"/>
      <c r="EL7" s="94"/>
      <c r="EM7" s="94"/>
      <c r="EN7" s="94"/>
      <c r="EO7" s="94"/>
      <c r="EP7" s="94"/>
      <c r="EQ7" s="94"/>
      <c r="ER7" s="94"/>
      <c r="ES7" s="94"/>
      <c r="ET7" s="94"/>
      <c r="EU7" s="94"/>
      <c r="EV7" s="94"/>
      <c r="EW7" s="94"/>
      <c r="EX7" s="94"/>
      <c r="EY7" s="94"/>
      <c r="EZ7" s="94"/>
      <c r="FA7" s="94"/>
      <c r="FB7" s="94"/>
      <c r="FC7" s="94"/>
      <c r="FD7" s="94"/>
      <c r="FE7" s="94"/>
      <c r="FF7" s="94"/>
      <c r="FG7" s="94"/>
      <c r="FH7" s="94"/>
      <c r="FI7" s="94"/>
      <c r="FJ7" s="94"/>
      <c r="FK7" s="94"/>
      <c r="FL7" s="94"/>
      <c r="FM7" s="94"/>
      <c r="FN7" s="94"/>
      <c r="FO7" s="94"/>
      <c r="FP7" s="94"/>
      <c r="FQ7" s="94"/>
      <c r="FR7" s="94"/>
      <c r="FS7" s="94"/>
      <c r="FT7" s="94"/>
      <c r="FU7" s="94"/>
      <c r="FV7" s="94"/>
      <c r="FW7" s="94"/>
      <c r="FX7" s="94"/>
    </row>
    <row r="8" spans="1:180" ht="30" customHeight="1" x14ac:dyDescent="0.2">
      <c r="A8" s="91">
        <v>5</v>
      </c>
      <c r="B8" s="5"/>
      <c r="C8" s="1"/>
      <c r="D8" s="2"/>
      <c r="E8" s="7"/>
      <c r="F8" s="5"/>
      <c r="G8" s="1"/>
      <c r="H8" s="2"/>
      <c r="I8" s="7"/>
      <c r="J8" s="5"/>
      <c r="K8" s="1"/>
      <c r="L8" s="2"/>
      <c r="M8" s="7"/>
      <c r="N8" s="25"/>
      <c r="O8" s="1"/>
      <c r="P8" s="2"/>
      <c r="Q8" s="157"/>
      <c r="R8" s="5"/>
      <c r="S8" s="1"/>
      <c r="T8" s="2"/>
      <c r="U8" s="7"/>
      <c r="V8" s="5"/>
      <c r="W8" s="1"/>
      <c r="X8" s="2"/>
      <c r="Y8" s="7"/>
      <c r="Z8" s="5"/>
      <c r="AA8" s="1"/>
      <c r="AB8" s="2"/>
      <c r="AC8" s="7"/>
      <c r="AD8" s="91">
        <v>5</v>
      </c>
      <c r="FQ8" s="94"/>
      <c r="FR8" s="94"/>
      <c r="FS8" s="94"/>
      <c r="FT8" s="94"/>
      <c r="FU8" s="94"/>
      <c r="FV8" s="94"/>
      <c r="FW8" s="94"/>
      <c r="FX8" s="94"/>
    </row>
    <row r="9" spans="1:180" s="15" customFormat="1" ht="30" customHeight="1" x14ac:dyDescent="0.2">
      <c r="A9" s="92">
        <v>6</v>
      </c>
      <c r="B9" s="11"/>
      <c r="C9" s="12"/>
      <c r="D9" s="10"/>
      <c r="E9" s="13"/>
      <c r="F9" s="11"/>
      <c r="G9" s="12"/>
      <c r="H9" s="10"/>
      <c r="I9" s="13"/>
      <c r="J9" s="11"/>
      <c r="K9" s="12"/>
      <c r="L9" s="10"/>
      <c r="M9" s="14"/>
      <c r="N9" s="26"/>
      <c r="O9" s="12"/>
      <c r="P9" s="10"/>
      <c r="Q9" s="31"/>
      <c r="R9" s="11"/>
      <c r="S9" s="12"/>
      <c r="T9" s="10"/>
      <c r="U9" s="13"/>
      <c r="V9" s="11"/>
      <c r="W9" s="12"/>
      <c r="X9" s="10"/>
      <c r="Y9" s="14"/>
      <c r="Z9" s="11"/>
      <c r="AA9" s="12"/>
      <c r="AB9" s="10"/>
      <c r="AC9" s="13"/>
      <c r="AD9" s="92">
        <v>6</v>
      </c>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c r="DJ9" s="94"/>
      <c r="DK9" s="94"/>
      <c r="DL9" s="94"/>
      <c r="DM9" s="94"/>
      <c r="DN9" s="94"/>
      <c r="DO9" s="94"/>
      <c r="DP9" s="94"/>
      <c r="DQ9" s="94"/>
      <c r="DR9" s="94"/>
      <c r="DS9" s="94"/>
      <c r="DT9" s="94"/>
      <c r="DU9" s="94"/>
      <c r="DV9" s="94"/>
      <c r="DW9" s="94"/>
      <c r="DX9" s="94"/>
      <c r="DY9" s="94"/>
      <c r="DZ9" s="94"/>
      <c r="EA9" s="94"/>
      <c r="EB9" s="94"/>
      <c r="EC9" s="94"/>
      <c r="ED9" s="94"/>
      <c r="EE9" s="94"/>
      <c r="EF9" s="94"/>
      <c r="EG9" s="94"/>
      <c r="EH9" s="94"/>
      <c r="EI9" s="94"/>
      <c r="EJ9" s="94"/>
      <c r="EK9" s="94"/>
      <c r="EL9" s="94"/>
      <c r="EM9" s="94"/>
      <c r="EN9" s="94"/>
      <c r="EO9" s="94"/>
      <c r="EP9" s="94"/>
      <c r="EQ9" s="94"/>
      <c r="ER9" s="94"/>
      <c r="ES9" s="94"/>
      <c r="ET9" s="94"/>
      <c r="EU9" s="94"/>
      <c r="EV9" s="94"/>
      <c r="EW9" s="94"/>
      <c r="EX9" s="94"/>
      <c r="EY9" s="94"/>
      <c r="EZ9" s="94"/>
      <c r="FA9" s="94"/>
      <c r="FB9" s="94"/>
      <c r="FC9" s="94"/>
      <c r="FD9" s="94"/>
      <c r="FE9" s="94"/>
      <c r="FF9" s="94"/>
      <c r="FG9" s="94"/>
      <c r="FH9" s="94"/>
      <c r="FI9" s="94"/>
      <c r="FJ9" s="94"/>
      <c r="FK9" s="94"/>
      <c r="FL9" s="94"/>
      <c r="FM9" s="94"/>
      <c r="FN9" s="94"/>
      <c r="FO9" s="94"/>
      <c r="FP9" s="94"/>
      <c r="FQ9" s="94"/>
      <c r="FR9" s="94"/>
      <c r="FS9" s="94"/>
      <c r="FT9" s="94"/>
      <c r="FU9" s="94"/>
      <c r="FV9" s="94"/>
      <c r="FW9" s="94"/>
      <c r="FX9" s="94"/>
    </row>
    <row r="10" spans="1:180" ht="30" customHeight="1" thickBot="1" x14ac:dyDescent="0.25">
      <c r="A10" s="91" t="s">
        <v>8</v>
      </c>
      <c r="B10" s="5"/>
      <c r="C10" s="1"/>
      <c r="D10" s="2"/>
      <c r="E10" s="7"/>
      <c r="F10" s="35"/>
      <c r="G10" s="36"/>
      <c r="H10" s="41"/>
      <c r="I10" s="37"/>
      <c r="J10" s="35"/>
      <c r="K10" s="36"/>
      <c r="L10" s="41"/>
      <c r="M10" s="37"/>
      <c r="N10" s="38"/>
      <c r="O10" s="36"/>
      <c r="P10" s="41"/>
      <c r="Q10" s="39"/>
      <c r="R10" s="35"/>
      <c r="S10" s="36"/>
      <c r="T10" s="41"/>
      <c r="U10" s="37"/>
      <c r="V10" s="35"/>
      <c r="W10" s="36"/>
      <c r="X10" s="41"/>
      <c r="Y10" s="37"/>
      <c r="Z10" s="35"/>
      <c r="AA10" s="36"/>
      <c r="AB10" s="41"/>
      <c r="AC10" s="37"/>
      <c r="AD10" s="91" t="s">
        <v>8</v>
      </c>
      <c r="FQ10" s="94"/>
      <c r="FR10" s="94"/>
      <c r="FS10" s="94"/>
      <c r="FT10" s="94"/>
      <c r="FU10" s="94"/>
      <c r="FV10" s="94"/>
      <c r="FW10" s="94"/>
      <c r="FX10" s="94"/>
    </row>
    <row r="11" spans="1:180" ht="14.25" customHeight="1" thickTop="1" thickBot="1" x14ac:dyDescent="0.25">
      <c r="A11" s="87" t="s">
        <v>9</v>
      </c>
      <c r="B11" s="42">
        <f>SUM(B4:B10)</f>
        <v>0</v>
      </c>
      <c r="C11" s="43">
        <f>SUM(C4:C10)</f>
        <v>0</v>
      </c>
      <c r="D11" s="51"/>
      <c r="E11" s="44"/>
      <c r="F11" s="52">
        <f>SUM(F4:F10)</f>
        <v>0</v>
      </c>
      <c r="G11" s="43">
        <f>SUM(G4:G10)</f>
        <v>0</v>
      </c>
      <c r="H11" s="51"/>
      <c r="I11" s="51"/>
      <c r="J11" s="42">
        <f>SUM(J4:J10)</f>
        <v>0</v>
      </c>
      <c r="K11" s="43">
        <f>SUM(K4:K10)</f>
        <v>0</v>
      </c>
      <c r="L11" s="51"/>
      <c r="M11" s="44"/>
      <c r="N11" s="52">
        <f>SUM(N4:N10)</f>
        <v>0</v>
      </c>
      <c r="O11" s="43">
        <f>SUM(O4:O10)</f>
        <v>0</v>
      </c>
      <c r="P11" s="51"/>
      <c r="Q11" s="51"/>
      <c r="R11" s="42">
        <f>SUM(R4:R10)</f>
        <v>0</v>
      </c>
      <c r="S11" s="43">
        <f>SUM(S4:S10)</f>
        <v>0</v>
      </c>
      <c r="T11" s="51"/>
      <c r="U11" s="44"/>
      <c r="V11" s="42">
        <f>SUM(V4:V10)</f>
        <v>0</v>
      </c>
      <c r="W11" s="43">
        <f>SUM(W4:W10)</f>
        <v>0</v>
      </c>
      <c r="X11" s="51"/>
      <c r="Y11" s="44"/>
      <c r="Z11" s="42">
        <f>SUM(Z4:Z10)</f>
        <v>0</v>
      </c>
      <c r="AA11" s="43">
        <f>SUM(AA4:AA10)</f>
        <v>0</v>
      </c>
      <c r="AB11" s="51"/>
      <c r="AC11" s="44"/>
      <c r="AD11" s="87" t="s">
        <v>9</v>
      </c>
      <c r="FQ11" s="94"/>
      <c r="FR11" s="94"/>
      <c r="FS11" s="94"/>
      <c r="FT11" s="94"/>
      <c r="FU11" s="94"/>
      <c r="FV11" s="94"/>
      <c r="FW11" s="94"/>
      <c r="FX11" s="94"/>
    </row>
    <row r="12" spans="1:180" ht="14.25" customHeight="1" thickTop="1" x14ac:dyDescent="0.2">
      <c r="A12" s="85" t="s">
        <v>33</v>
      </c>
      <c r="B12" s="182" t="str">
        <f>B1</f>
        <v>山梨　太郎</v>
      </c>
      <c r="C12" s="168"/>
      <c r="D12" s="169"/>
      <c r="E12" s="19" t="str">
        <f>E1</f>
        <v>月曜日</v>
      </c>
      <c r="F12" s="46" t="str">
        <f>F1</f>
        <v>甲州　花子</v>
      </c>
      <c r="G12" s="170"/>
      <c r="H12" s="171"/>
      <c r="I12" s="32" t="str">
        <f>I1</f>
        <v>月曜日</v>
      </c>
      <c r="J12" s="340" t="str">
        <f>J1</f>
        <v>笛吹　次郎</v>
      </c>
      <c r="K12" s="341"/>
      <c r="L12" s="342"/>
      <c r="M12" s="273" t="str">
        <f>M1</f>
        <v>火曜日</v>
      </c>
      <c r="N12" s="183" t="str">
        <f>N1</f>
        <v>吉田　三郎</v>
      </c>
      <c r="O12" s="172"/>
      <c r="P12" s="173"/>
      <c r="Q12" s="34" t="str">
        <f>Q1</f>
        <v>火曜日</v>
      </c>
      <c r="R12" s="332" t="str">
        <f>R1</f>
        <v>富士　さくら</v>
      </c>
      <c r="S12" s="345"/>
      <c r="T12" s="346"/>
      <c r="U12" s="343" t="str">
        <f>U1</f>
        <v>水曜日</v>
      </c>
      <c r="V12" s="353" t="str">
        <f>V1</f>
        <v>大月　四郎</v>
      </c>
      <c r="W12" s="354"/>
      <c r="X12" s="355"/>
      <c r="Y12" s="285" t="str">
        <f>Y1</f>
        <v>木曜日</v>
      </c>
      <c r="Z12" s="446"/>
      <c r="AA12" s="447"/>
      <c r="AB12" s="448"/>
      <c r="AC12" s="3" t="s">
        <v>7</v>
      </c>
      <c r="AD12" s="85"/>
      <c r="FQ12" s="94"/>
      <c r="FR12" s="94"/>
      <c r="FS12" s="94"/>
      <c r="FT12" s="94"/>
      <c r="FU12" s="94"/>
      <c r="FV12" s="94"/>
      <c r="FW12" s="94"/>
      <c r="FX12" s="94"/>
    </row>
    <row r="13" spans="1:180" ht="14.25" customHeight="1" x14ac:dyDescent="0.2">
      <c r="A13" s="86"/>
      <c r="B13" s="481" t="str">
        <f>B2</f>
        <v>山梨中</v>
      </c>
      <c r="C13" s="482"/>
      <c r="D13" s="483"/>
      <c r="E13" s="4" t="e">
        <f>E2+7</f>
        <v>#VALUE!</v>
      </c>
      <c r="F13" s="481" t="str">
        <f>F2</f>
        <v>山梨中</v>
      </c>
      <c r="G13" s="482"/>
      <c r="H13" s="483"/>
      <c r="I13" s="185" t="e">
        <f>I2+7</f>
        <v>#VALUE!</v>
      </c>
      <c r="J13" s="484" t="str">
        <f>J2</f>
        <v>笛吹中</v>
      </c>
      <c r="K13" s="485"/>
      <c r="L13" s="486"/>
      <c r="M13" s="4" t="e">
        <f>M2+7</f>
        <v>#VALUE!</v>
      </c>
      <c r="N13" s="481" t="str">
        <f>N2</f>
        <v>笛吹中</v>
      </c>
      <c r="O13" s="482"/>
      <c r="P13" s="483"/>
      <c r="Q13" s="165" t="e">
        <f>Q2+7</f>
        <v>#VALUE!</v>
      </c>
      <c r="R13" s="481" t="str">
        <f>R2</f>
        <v>富士中</v>
      </c>
      <c r="S13" s="482"/>
      <c r="T13" s="483"/>
      <c r="U13" s="262" t="e">
        <f>U2+7</f>
        <v>#VALUE!</v>
      </c>
      <c r="V13" s="484" t="str">
        <f>V2</f>
        <v>大月中</v>
      </c>
      <c r="W13" s="485"/>
      <c r="X13" s="486"/>
      <c r="Y13" s="4" t="e">
        <f>Y2+7</f>
        <v>#VALUE!</v>
      </c>
      <c r="Z13" s="467" t="str">
        <f>Z2</f>
        <v>○○学校</v>
      </c>
      <c r="AA13" s="468"/>
      <c r="AB13" s="469"/>
      <c r="AC13" s="184">
        <f>AC2+7</f>
        <v>44938</v>
      </c>
      <c r="AD13" s="86"/>
      <c r="FQ13" s="94"/>
      <c r="FR13" s="94"/>
      <c r="FS13" s="94"/>
      <c r="FT13" s="94"/>
      <c r="FU13" s="94"/>
      <c r="FV13" s="94"/>
      <c r="FW13" s="94"/>
      <c r="FX13" s="94"/>
    </row>
    <row r="14" spans="1:180" ht="14.25" customHeight="1" x14ac:dyDescent="0.2">
      <c r="A14" s="91" t="s">
        <v>10</v>
      </c>
      <c r="B14" s="5" t="s">
        <v>0</v>
      </c>
      <c r="C14" s="1" t="s">
        <v>1</v>
      </c>
      <c r="D14" s="191"/>
      <c r="E14" s="6" t="s">
        <v>2</v>
      </c>
      <c r="F14" s="25" t="s">
        <v>0</v>
      </c>
      <c r="G14" s="1" t="s">
        <v>1</v>
      </c>
      <c r="H14" s="191" t="s">
        <v>49</v>
      </c>
      <c r="I14" s="2" t="s">
        <v>2</v>
      </c>
      <c r="J14" s="5" t="s">
        <v>0</v>
      </c>
      <c r="K14" s="1" t="s">
        <v>1</v>
      </c>
      <c r="L14" s="191" t="s">
        <v>49</v>
      </c>
      <c r="M14" s="6" t="s">
        <v>2</v>
      </c>
      <c r="N14" s="25" t="s">
        <v>0</v>
      </c>
      <c r="O14" s="1" t="s">
        <v>1</v>
      </c>
      <c r="P14" s="191" t="s">
        <v>49</v>
      </c>
      <c r="Q14" s="2" t="s">
        <v>2</v>
      </c>
      <c r="R14" s="5" t="s">
        <v>0</v>
      </c>
      <c r="S14" s="1" t="s">
        <v>1</v>
      </c>
      <c r="T14" s="191" t="s">
        <v>49</v>
      </c>
      <c r="U14" s="6" t="s">
        <v>2</v>
      </c>
      <c r="V14" s="5" t="s">
        <v>0</v>
      </c>
      <c r="W14" s="1" t="s">
        <v>1</v>
      </c>
      <c r="X14" s="191" t="s">
        <v>49</v>
      </c>
      <c r="Y14" s="6" t="s">
        <v>2</v>
      </c>
      <c r="Z14" s="5" t="s">
        <v>0</v>
      </c>
      <c r="AA14" s="1" t="s">
        <v>1</v>
      </c>
      <c r="AB14" s="2"/>
      <c r="AC14" s="6" t="s">
        <v>2</v>
      </c>
      <c r="AD14" s="91" t="s">
        <v>10</v>
      </c>
      <c r="FQ14" s="94"/>
      <c r="FR14" s="94"/>
      <c r="FS14" s="94"/>
      <c r="FT14" s="94"/>
      <c r="FU14" s="94"/>
      <c r="FV14" s="94"/>
      <c r="FW14" s="94"/>
      <c r="FX14" s="94"/>
    </row>
    <row r="15" spans="1:180" ht="30" customHeight="1" x14ac:dyDescent="0.2">
      <c r="A15" s="91">
        <v>1</v>
      </c>
      <c r="B15" s="5"/>
      <c r="C15" s="1"/>
      <c r="D15" s="2"/>
      <c r="E15" s="234"/>
      <c r="F15" s="25"/>
      <c r="G15" s="1"/>
      <c r="H15" s="2"/>
      <c r="I15" s="30"/>
      <c r="J15" s="5"/>
      <c r="K15" s="1"/>
      <c r="L15" s="2"/>
      <c r="M15" s="7"/>
      <c r="N15" s="25"/>
      <c r="O15" s="1"/>
      <c r="P15" s="2"/>
      <c r="Q15" s="30"/>
      <c r="R15" s="5"/>
      <c r="S15" s="1"/>
      <c r="T15" s="2"/>
      <c r="U15" s="7"/>
      <c r="V15" s="5"/>
      <c r="W15" s="1"/>
      <c r="X15" s="2"/>
      <c r="Y15" s="7"/>
      <c r="Z15" s="5"/>
      <c r="AA15" s="1"/>
      <c r="AB15" s="2"/>
      <c r="AC15" s="220" t="s">
        <v>96</v>
      </c>
      <c r="AD15" s="91">
        <v>1</v>
      </c>
      <c r="FQ15" s="94"/>
      <c r="FR15" s="94"/>
      <c r="FS15" s="94"/>
      <c r="FT15" s="94"/>
      <c r="FU15" s="94"/>
      <c r="FV15" s="94"/>
      <c r="FW15" s="94"/>
      <c r="FX15" s="94"/>
    </row>
    <row r="16" spans="1:180" s="15" customFormat="1" ht="30" customHeight="1" x14ac:dyDescent="0.2">
      <c r="A16" s="92">
        <v>2</v>
      </c>
      <c r="B16" s="11"/>
      <c r="C16" s="12"/>
      <c r="D16" s="10"/>
      <c r="E16" s="13"/>
      <c r="F16" s="26"/>
      <c r="G16" s="12"/>
      <c r="H16" s="10"/>
      <c r="I16" s="31"/>
      <c r="J16" s="11"/>
      <c r="K16" s="12"/>
      <c r="L16" s="10"/>
      <c r="M16" s="14"/>
      <c r="N16" s="26"/>
      <c r="O16" s="12"/>
      <c r="P16" s="10"/>
      <c r="Q16" s="31"/>
      <c r="R16" s="11"/>
      <c r="S16" s="12"/>
      <c r="T16" s="10"/>
      <c r="U16" s="14"/>
      <c r="V16" s="11"/>
      <c r="W16" s="12"/>
      <c r="X16" s="10"/>
      <c r="Y16" s="14"/>
      <c r="Z16" s="11"/>
      <c r="AA16" s="12"/>
      <c r="AB16" s="10"/>
      <c r="AC16" s="13"/>
      <c r="AD16" s="92">
        <v>2</v>
      </c>
      <c r="AE16" s="94"/>
      <c r="AF16" s="94"/>
      <c r="AG16" s="94"/>
      <c r="AH16" s="94"/>
      <c r="AI16" s="94"/>
      <c r="AJ16" s="94"/>
      <c r="AK16" s="94"/>
      <c r="AL16" s="94"/>
      <c r="AM16" s="94"/>
      <c r="AN16" s="94"/>
      <c r="AO16" s="94"/>
      <c r="AP16" s="94"/>
      <c r="AQ16" s="94"/>
      <c r="AR16" s="94"/>
      <c r="AS16" s="94"/>
      <c r="AT16" s="94"/>
      <c r="AU16" s="94"/>
      <c r="AV16" s="94"/>
      <c r="AW16" s="94"/>
      <c r="AX16" s="94"/>
      <c r="AY16" s="94"/>
      <c r="AZ16" s="94"/>
      <c r="BA16" s="94"/>
      <c r="BB16" s="94"/>
      <c r="BC16" s="94"/>
      <c r="BD16" s="94"/>
      <c r="BE16" s="94"/>
      <c r="BF16" s="94"/>
      <c r="BG16" s="94"/>
      <c r="BH16" s="94"/>
      <c r="BI16" s="94"/>
      <c r="BJ16" s="94"/>
      <c r="BK16" s="94"/>
      <c r="BL16" s="94"/>
      <c r="BM16" s="94"/>
      <c r="BN16" s="94"/>
      <c r="BO16" s="94"/>
      <c r="BP16" s="94"/>
      <c r="BQ16" s="94"/>
      <c r="BR16" s="94"/>
      <c r="BS16" s="94"/>
      <c r="BT16" s="94"/>
      <c r="BU16" s="94"/>
      <c r="BV16" s="94"/>
      <c r="BW16" s="94"/>
      <c r="BX16" s="94"/>
      <c r="BY16" s="94"/>
      <c r="BZ16" s="94"/>
      <c r="CA16" s="94"/>
      <c r="CB16" s="94"/>
      <c r="CC16" s="94"/>
      <c r="CD16" s="94"/>
      <c r="CE16" s="94"/>
      <c r="CF16" s="94"/>
      <c r="CG16" s="94"/>
      <c r="CH16" s="94"/>
      <c r="CI16" s="94"/>
      <c r="CJ16" s="94"/>
      <c r="CK16" s="94"/>
      <c r="CL16" s="94"/>
      <c r="CM16" s="94"/>
      <c r="CN16" s="94"/>
      <c r="CO16" s="94"/>
      <c r="CP16" s="94"/>
      <c r="CQ16" s="94"/>
      <c r="CR16" s="94"/>
      <c r="CS16" s="94"/>
      <c r="CT16" s="94"/>
      <c r="CU16" s="94"/>
      <c r="CV16" s="94"/>
      <c r="CW16" s="94"/>
      <c r="CX16" s="94"/>
      <c r="CY16" s="94"/>
      <c r="CZ16" s="94"/>
      <c r="DA16" s="94"/>
      <c r="DB16" s="94"/>
      <c r="DC16" s="94"/>
      <c r="DD16" s="94"/>
      <c r="DE16" s="94"/>
      <c r="DF16" s="94"/>
      <c r="DG16" s="94"/>
      <c r="DH16" s="94"/>
      <c r="DI16" s="94"/>
      <c r="DJ16" s="94"/>
      <c r="DK16" s="94"/>
      <c r="DL16" s="94"/>
      <c r="DM16" s="94"/>
      <c r="DN16" s="94"/>
      <c r="DO16" s="94"/>
      <c r="DP16" s="94"/>
      <c r="DQ16" s="94"/>
      <c r="DR16" s="94"/>
      <c r="DS16" s="94"/>
      <c r="DT16" s="94"/>
      <c r="DU16" s="94"/>
      <c r="DV16" s="94"/>
      <c r="DW16" s="94"/>
      <c r="DX16" s="94"/>
      <c r="DY16" s="94"/>
      <c r="DZ16" s="94"/>
      <c r="EA16" s="94"/>
      <c r="EB16" s="94"/>
      <c r="EC16" s="94"/>
      <c r="ED16" s="94"/>
      <c r="EE16" s="94"/>
      <c r="EF16" s="94"/>
      <c r="EG16" s="94"/>
      <c r="EH16" s="94"/>
      <c r="EI16" s="94"/>
      <c r="EJ16" s="94"/>
      <c r="EK16" s="94"/>
      <c r="EL16" s="94"/>
      <c r="EM16" s="94"/>
      <c r="EN16" s="94"/>
      <c r="EO16" s="94"/>
      <c r="EP16" s="94"/>
      <c r="EQ16" s="94"/>
      <c r="ER16" s="94"/>
      <c r="ES16" s="94"/>
      <c r="ET16" s="94"/>
      <c r="EU16" s="94"/>
      <c r="EV16" s="94"/>
      <c r="EW16" s="94"/>
      <c r="EX16" s="94"/>
      <c r="EY16" s="94"/>
      <c r="EZ16" s="94"/>
      <c r="FA16" s="94"/>
      <c r="FB16" s="94"/>
      <c r="FC16" s="94"/>
      <c r="FD16" s="94"/>
      <c r="FE16" s="94"/>
      <c r="FF16" s="94"/>
      <c r="FG16" s="94"/>
      <c r="FH16" s="94"/>
      <c r="FI16" s="94"/>
      <c r="FJ16" s="94"/>
      <c r="FK16" s="94"/>
      <c r="FL16" s="94"/>
      <c r="FM16" s="94"/>
      <c r="FN16" s="94"/>
      <c r="FO16" s="94"/>
      <c r="FP16" s="94"/>
      <c r="FQ16" s="94"/>
      <c r="FR16" s="94"/>
      <c r="FS16" s="94"/>
      <c r="FT16" s="94"/>
      <c r="FU16" s="94"/>
      <c r="FV16" s="94"/>
      <c r="FW16" s="94"/>
      <c r="FX16" s="94"/>
    </row>
    <row r="17" spans="1:180" ht="30" customHeight="1" x14ac:dyDescent="0.2">
      <c r="A17" s="91">
        <v>3</v>
      </c>
      <c r="B17" s="5"/>
      <c r="C17" s="1"/>
      <c r="D17" s="2"/>
      <c r="E17" s="7"/>
      <c r="F17" s="25"/>
      <c r="G17" s="1"/>
      <c r="H17" s="2"/>
      <c r="I17" s="7"/>
      <c r="J17" s="5"/>
      <c r="K17" s="1"/>
      <c r="L17" s="2"/>
      <c r="M17" s="7"/>
      <c r="N17" s="25"/>
      <c r="O17" s="1"/>
      <c r="P17" s="2"/>
      <c r="Q17" s="30"/>
      <c r="R17" s="5"/>
      <c r="S17" s="1"/>
      <c r="T17" s="2"/>
      <c r="U17" s="7"/>
      <c r="V17" s="5"/>
      <c r="W17" s="1"/>
      <c r="X17" s="2"/>
      <c r="Y17" s="7"/>
      <c r="Z17" s="5"/>
      <c r="AA17" s="1"/>
      <c r="AB17" s="2"/>
      <c r="AC17" s="7"/>
      <c r="AD17" s="91">
        <v>3</v>
      </c>
      <c r="FQ17" s="94"/>
      <c r="FR17" s="94"/>
      <c r="FS17" s="94"/>
      <c r="FT17" s="94"/>
      <c r="FU17" s="94"/>
      <c r="FV17" s="94"/>
      <c r="FW17" s="94"/>
      <c r="FX17" s="94"/>
    </row>
    <row r="18" spans="1:180" s="15" customFormat="1" ht="30" customHeight="1" x14ac:dyDescent="0.2">
      <c r="A18" s="92">
        <v>4</v>
      </c>
      <c r="B18" s="11"/>
      <c r="C18" s="12"/>
      <c r="D18" s="10"/>
      <c r="E18" s="14"/>
      <c r="F18" s="26"/>
      <c r="G18" s="12"/>
      <c r="H18" s="10"/>
      <c r="I18" s="31"/>
      <c r="J18" s="11"/>
      <c r="K18" s="12"/>
      <c r="L18" s="10"/>
      <c r="M18" s="14"/>
      <c r="N18" s="26"/>
      <c r="O18" s="12"/>
      <c r="P18" s="10"/>
      <c r="Q18" s="31"/>
      <c r="R18" s="11"/>
      <c r="S18" s="12"/>
      <c r="T18" s="10"/>
      <c r="U18" s="14"/>
      <c r="V18" s="11"/>
      <c r="W18" s="12"/>
      <c r="X18" s="10"/>
      <c r="Y18" s="14"/>
      <c r="Z18" s="11"/>
      <c r="AA18" s="12"/>
      <c r="AB18" s="10"/>
      <c r="AC18" s="138"/>
      <c r="AD18" s="92">
        <v>4</v>
      </c>
      <c r="AE18" s="94"/>
      <c r="AF18" s="94"/>
      <c r="AG18" s="94"/>
      <c r="AH18" s="94"/>
      <c r="AI18" s="94"/>
      <c r="AJ18" s="94"/>
      <c r="AK18" s="94"/>
      <c r="AL18" s="94"/>
      <c r="AM18" s="94"/>
      <c r="AN18" s="94"/>
      <c r="AO18" s="94"/>
      <c r="AP18" s="94"/>
      <c r="AQ18" s="94"/>
      <c r="AR18" s="94"/>
      <c r="AS18" s="94"/>
      <c r="AT18" s="94"/>
      <c r="AU18" s="94"/>
      <c r="AV18" s="94"/>
      <c r="AW18" s="94"/>
      <c r="AX18" s="94"/>
      <c r="AY18" s="94"/>
      <c r="AZ18" s="94"/>
      <c r="BA18" s="94"/>
      <c r="BB18" s="94"/>
      <c r="BC18" s="94"/>
      <c r="BD18" s="94"/>
      <c r="BE18" s="94"/>
      <c r="BF18" s="94"/>
      <c r="BG18" s="94"/>
      <c r="BH18" s="94"/>
      <c r="BI18" s="94"/>
      <c r="BJ18" s="94"/>
      <c r="BK18" s="94"/>
      <c r="BL18" s="94"/>
      <c r="BM18" s="94"/>
      <c r="BN18" s="94"/>
      <c r="BO18" s="94"/>
      <c r="BP18" s="94"/>
      <c r="BQ18" s="94"/>
      <c r="BR18" s="94"/>
      <c r="BS18" s="94"/>
      <c r="BT18" s="94"/>
      <c r="BU18" s="94"/>
      <c r="BV18" s="94"/>
      <c r="BW18" s="94"/>
      <c r="BX18" s="94"/>
      <c r="BY18" s="94"/>
      <c r="BZ18" s="94"/>
      <c r="CA18" s="94"/>
      <c r="CB18" s="94"/>
      <c r="CC18" s="94"/>
      <c r="CD18" s="94"/>
      <c r="CE18" s="94"/>
      <c r="CF18" s="94"/>
      <c r="CG18" s="94"/>
      <c r="CH18" s="94"/>
      <c r="CI18" s="94"/>
      <c r="CJ18" s="94"/>
      <c r="CK18" s="94"/>
      <c r="CL18" s="94"/>
      <c r="CM18" s="94"/>
      <c r="CN18" s="94"/>
      <c r="CO18" s="94"/>
      <c r="CP18" s="94"/>
      <c r="CQ18" s="94"/>
      <c r="CR18" s="94"/>
      <c r="CS18" s="94"/>
      <c r="CT18" s="94"/>
      <c r="CU18" s="94"/>
      <c r="CV18" s="94"/>
      <c r="CW18" s="94"/>
      <c r="CX18" s="94"/>
      <c r="CY18" s="94"/>
      <c r="CZ18" s="94"/>
      <c r="DA18" s="94"/>
      <c r="DB18" s="94"/>
      <c r="DC18" s="94"/>
      <c r="DD18" s="94"/>
      <c r="DE18" s="94"/>
      <c r="DF18" s="94"/>
      <c r="DG18" s="94"/>
      <c r="DH18" s="94"/>
      <c r="DI18" s="94"/>
      <c r="DJ18" s="94"/>
      <c r="DK18" s="94"/>
      <c r="DL18" s="94"/>
      <c r="DM18" s="94"/>
      <c r="DN18" s="94"/>
      <c r="DO18" s="94"/>
      <c r="DP18" s="94"/>
      <c r="DQ18" s="94"/>
      <c r="DR18" s="94"/>
      <c r="DS18" s="94"/>
      <c r="DT18" s="94"/>
      <c r="DU18" s="94"/>
      <c r="DV18" s="94"/>
      <c r="DW18" s="94"/>
      <c r="DX18" s="94"/>
      <c r="DY18" s="94"/>
      <c r="DZ18" s="94"/>
      <c r="EA18" s="94"/>
      <c r="EB18" s="94"/>
      <c r="EC18" s="94"/>
      <c r="ED18" s="94"/>
      <c r="EE18" s="94"/>
      <c r="EF18" s="94"/>
      <c r="EG18" s="94"/>
      <c r="EH18" s="94"/>
      <c r="EI18" s="94"/>
      <c r="EJ18" s="94"/>
      <c r="EK18" s="94"/>
      <c r="EL18" s="94"/>
      <c r="EM18" s="94"/>
      <c r="EN18" s="94"/>
      <c r="EO18" s="94"/>
      <c r="EP18" s="94"/>
      <c r="EQ18" s="94"/>
      <c r="ER18" s="94"/>
      <c r="ES18" s="94"/>
      <c r="ET18" s="94"/>
      <c r="EU18" s="94"/>
      <c r="EV18" s="94"/>
      <c r="EW18" s="94"/>
      <c r="EX18" s="94"/>
      <c r="EY18" s="94"/>
      <c r="EZ18" s="94"/>
      <c r="FA18" s="94"/>
      <c r="FB18" s="94"/>
      <c r="FC18" s="94"/>
      <c r="FD18" s="94"/>
      <c r="FE18" s="94"/>
      <c r="FF18" s="94"/>
      <c r="FG18" s="94"/>
      <c r="FH18" s="94"/>
      <c r="FI18" s="94"/>
      <c r="FJ18" s="94"/>
      <c r="FK18" s="94"/>
      <c r="FL18" s="94"/>
      <c r="FM18" s="94"/>
      <c r="FN18" s="94"/>
      <c r="FO18" s="94"/>
      <c r="FP18" s="94"/>
      <c r="FQ18" s="94"/>
      <c r="FR18" s="94"/>
      <c r="FS18" s="94"/>
      <c r="FT18" s="94"/>
      <c r="FU18" s="94"/>
      <c r="FV18" s="94"/>
      <c r="FW18" s="94"/>
      <c r="FX18" s="94"/>
    </row>
    <row r="19" spans="1:180" ht="30" customHeight="1" x14ac:dyDescent="0.2">
      <c r="A19" s="91">
        <v>5</v>
      </c>
      <c r="B19" s="5"/>
      <c r="C19" s="1"/>
      <c r="D19" s="2"/>
      <c r="E19" s="7"/>
      <c r="F19" s="25"/>
      <c r="G19" s="1"/>
      <c r="H19" s="2"/>
      <c r="I19" s="157"/>
      <c r="J19" s="5"/>
      <c r="K19" s="1"/>
      <c r="L19" s="2"/>
      <c r="M19" s="7"/>
      <c r="N19" s="25"/>
      <c r="O19" s="1"/>
      <c r="P19" s="2"/>
      <c r="Q19" s="157"/>
      <c r="R19" s="5"/>
      <c r="S19" s="1"/>
      <c r="T19" s="2"/>
      <c r="U19" s="142"/>
      <c r="V19" s="5"/>
      <c r="W19" s="1"/>
      <c r="X19" s="2"/>
      <c r="Y19" s="7"/>
      <c r="Z19" s="5"/>
      <c r="AA19" s="1"/>
      <c r="AB19" s="2"/>
      <c r="AC19" s="7"/>
      <c r="AD19" s="91">
        <v>5</v>
      </c>
      <c r="FQ19" s="94"/>
      <c r="FR19" s="94"/>
      <c r="FS19" s="94"/>
      <c r="FT19" s="94"/>
      <c r="FU19" s="94"/>
      <c r="FV19" s="94"/>
      <c r="FW19" s="94"/>
      <c r="FX19" s="94"/>
    </row>
    <row r="20" spans="1:180" s="15" customFormat="1" ht="30" customHeight="1" x14ac:dyDescent="0.2">
      <c r="A20" s="92">
        <v>6</v>
      </c>
      <c r="B20" s="11"/>
      <c r="C20" s="12"/>
      <c r="D20" s="10"/>
      <c r="E20" s="13"/>
      <c r="F20" s="26"/>
      <c r="G20" s="12"/>
      <c r="H20" s="10"/>
      <c r="I20" s="31"/>
      <c r="J20" s="11"/>
      <c r="K20" s="12"/>
      <c r="L20" s="10"/>
      <c r="M20" s="14"/>
      <c r="N20" s="26"/>
      <c r="O20" s="12"/>
      <c r="P20" s="10"/>
      <c r="Q20" s="31"/>
      <c r="R20" s="11"/>
      <c r="S20" s="12"/>
      <c r="T20" s="10"/>
      <c r="U20" s="14"/>
      <c r="V20" s="11"/>
      <c r="W20" s="12"/>
      <c r="X20" s="10"/>
      <c r="Y20" s="14"/>
      <c r="Z20" s="11"/>
      <c r="AA20" s="12"/>
      <c r="AB20" s="10"/>
      <c r="AC20" s="13"/>
      <c r="AD20" s="92">
        <v>6</v>
      </c>
      <c r="AE20" s="94"/>
      <c r="AF20" s="94"/>
      <c r="AG20" s="94"/>
      <c r="AH20" s="94"/>
      <c r="AI20" s="94"/>
      <c r="AJ20" s="94"/>
      <c r="AK20" s="94"/>
      <c r="AL20" s="94"/>
      <c r="AM20" s="94"/>
      <c r="AN20" s="94"/>
      <c r="AO20" s="94"/>
      <c r="AP20" s="94"/>
      <c r="AQ20" s="94"/>
      <c r="AR20" s="94"/>
      <c r="AS20" s="94"/>
      <c r="AT20" s="94"/>
      <c r="AU20" s="94"/>
      <c r="AV20" s="94"/>
      <c r="AW20" s="94"/>
      <c r="AX20" s="94"/>
      <c r="AY20" s="94"/>
      <c r="AZ20" s="94"/>
      <c r="BA20" s="94"/>
      <c r="BB20" s="94"/>
      <c r="BC20" s="94"/>
      <c r="BD20" s="94"/>
      <c r="BE20" s="94"/>
      <c r="BF20" s="94"/>
      <c r="BG20" s="94"/>
      <c r="BH20" s="94"/>
      <c r="BI20" s="94"/>
      <c r="BJ20" s="94"/>
      <c r="BK20" s="94"/>
      <c r="BL20" s="94"/>
      <c r="BM20" s="94"/>
      <c r="BN20" s="94"/>
      <c r="BO20" s="94"/>
      <c r="BP20" s="94"/>
      <c r="BQ20" s="94"/>
      <c r="BR20" s="94"/>
      <c r="BS20" s="94"/>
      <c r="BT20" s="94"/>
      <c r="BU20" s="94"/>
      <c r="BV20" s="94"/>
      <c r="BW20" s="94"/>
      <c r="BX20" s="94"/>
      <c r="BY20" s="94"/>
      <c r="BZ20" s="94"/>
      <c r="CA20" s="94"/>
      <c r="CB20" s="94"/>
      <c r="CC20" s="94"/>
      <c r="CD20" s="94"/>
      <c r="CE20" s="94"/>
      <c r="CF20" s="94"/>
      <c r="CG20" s="94"/>
      <c r="CH20" s="94"/>
      <c r="CI20" s="94"/>
      <c r="CJ20" s="94"/>
      <c r="CK20" s="94"/>
      <c r="CL20" s="94"/>
      <c r="CM20" s="94"/>
      <c r="CN20" s="94"/>
      <c r="CO20" s="94"/>
      <c r="CP20" s="94"/>
      <c r="CQ20" s="94"/>
      <c r="CR20" s="94"/>
      <c r="CS20" s="94"/>
      <c r="CT20" s="94"/>
      <c r="CU20" s="94"/>
      <c r="CV20" s="94"/>
      <c r="CW20" s="94"/>
      <c r="CX20" s="94"/>
      <c r="CY20" s="94"/>
      <c r="CZ20" s="94"/>
      <c r="DA20" s="94"/>
      <c r="DB20" s="94"/>
      <c r="DC20" s="94"/>
      <c r="DD20" s="94"/>
      <c r="DE20" s="94"/>
      <c r="DF20" s="94"/>
      <c r="DG20" s="94"/>
      <c r="DH20" s="94"/>
      <c r="DI20" s="94"/>
      <c r="DJ20" s="94"/>
      <c r="DK20" s="94"/>
      <c r="DL20" s="94"/>
      <c r="DM20" s="94"/>
      <c r="DN20" s="94"/>
      <c r="DO20" s="94"/>
      <c r="DP20" s="94"/>
      <c r="DQ20" s="94"/>
      <c r="DR20" s="94"/>
      <c r="DS20" s="94"/>
      <c r="DT20" s="94"/>
      <c r="DU20" s="94"/>
      <c r="DV20" s="94"/>
      <c r="DW20" s="94"/>
      <c r="DX20" s="94"/>
      <c r="DY20" s="94"/>
      <c r="DZ20" s="94"/>
      <c r="EA20" s="94"/>
      <c r="EB20" s="94"/>
      <c r="EC20" s="94"/>
      <c r="ED20" s="94"/>
      <c r="EE20" s="94"/>
      <c r="EF20" s="94"/>
      <c r="EG20" s="94"/>
      <c r="EH20" s="94"/>
      <c r="EI20" s="94"/>
      <c r="EJ20" s="94"/>
      <c r="EK20" s="94"/>
      <c r="EL20" s="94"/>
      <c r="EM20" s="94"/>
      <c r="EN20" s="94"/>
      <c r="EO20" s="94"/>
      <c r="EP20" s="94"/>
      <c r="EQ20" s="94"/>
      <c r="ER20" s="94"/>
      <c r="ES20" s="94"/>
      <c r="ET20" s="94"/>
      <c r="EU20" s="94"/>
      <c r="EV20" s="94"/>
      <c r="EW20" s="94"/>
      <c r="EX20" s="94"/>
      <c r="EY20" s="94"/>
      <c r="EZ20" s="94"/>
      <c r="FA20" s="94"/>
      <c r="FB20" s="94"/>
      <c r="FC20" s="94"/>
      <c r="FD20" s="94"/>
      <c r="FE20" s="94"/>
      <c r="FF20" s="94"/>
      <c r="FG20" s="94"/>
      <c r="FH20" s="94"/>
      <c r="FI20" s="94"/>
      <c r="FJ20" s="94"/>
      <c r="FK20" s="94"/>
      <c r="FL20" s="94"/>
      <c r="FM20" s="94"/>
      <c r="FN20" s="94"/>
      <c r="FO20" s="94"/>
      <c r="FP20" s="94"/>
      <c r="FQ20" s="94"/>
      <c r="FR20" s="94"/>
      <c r="FS20" s="94"/>
      <c r="FT20" s="94"/>
      <c r="FU20" s="94"/>
      <c r="FV20" s="94"/>
      <c r="FW20" s="94"/>
      <c r="FX20" s="94"/>
    </row>
    <row r="21" spans="1:180" ht="30" customHeight="1" thickBot="1" x14ac:dyDescent="0.25">
      <c r="A21" s="91" t="s">
        <v>8</v>
      </c>
      <c r="B21" s="35"/>
      <c r="C21" s="36"/>
      <c r="D21" s="41"/>
      <c r="E21" s="37"/>
      <c r="F21" s="38"/>
      <c r="G21" s="36"/>
      <c r="H21" s="41"/>
      <c r="I21" s="37"/>
      <c r="J21" s="35"/>
      <c r="K21" s="36"/>
      <c r="L21" s="41"/>
      <c r="M21" s="37"/>
      <c r="N21" s="38"/>
      <c r="O21" s="36"/>
      <c r="P21" s="41"/>
      <c r="Q21" s="39"/>
      <c r="R21" s="35"/>
      <c r="S21" s="36"/>
      <c r="T21" s="41"/>
      <c r="U21" s="37"/>
      <c r="V21" s="35"/>
      <c r="W21" s="36"/>
      <c r="X21" s="41"/>
      <c r="Y21" s="37"/>
      <c r="Z21" s="35"/>
      <c r="AA21" s="36"/>
      <c r="AB21" s="41"/>
      <c r="AC21" s="37"/>
      <c r="AD21" s="91" t="s">
        <v>8</v>
      </c>
      <c r="FQ21" s="94"/>
      <c r="FR21" s="94"/>
      <c r="FS21" s="94"/>
      <c r="FT21" s="94"/>
      <c r="FU21" s="94"/>
      <c r="FV21" s="94"/>
      <c r="FW21" s="94"/>
      <c r="FX21" s="94"/>
    </row>
    <row r="22" spans="1:180" ht="14.25" customHeight="1" thickTop="1" thickBot="1" x14ac:dyDescent="0.25">
      <c r="A22" s="87" t="s">
        <v>9</v>
      </c>
      <c r="B22" s="42">
        <f>SUM(B15:B21)</f>
        <v>0</v>
      </c>
      <c r="C22" s="43">
        <f>SUM(C15:C21)</f>
        <v>0</v>
      </c>
      <c r="D22" s="51"/>
      <c r="E22" s="44"/>
      <c r="F22" s="52">
        <f>SUM(F15:F21)</f>
        <v>0</v>
      </c>
      <c r="G22" s="43">
        <f>SUM(G15:G21)</f>
        <v>0</v>
      </c>
      <c r="H22" s="51"/>
      <c r="I22" s="51"/>
      <c r="J22" s="42">
        <f>SUM(J15:J21)</f>
        <v>0</v>
      </c>
      <c r="K22" s="43">
        <f>SUM(K15:K21)</f>
        <v>0</v>
      </c>
      <c r="L22" s="51"/>
      <c r="M22" s="44"/>
      <c r="N22" s="52">
        <f>SUM(N15:N21)</f>
        <v>0</v>
      </c>
      <c r="O22" s="43">
        <f>SUM(O15:O21)</f>
        <v>0</v>
      </c>
      <c r="P22" s="51"/>
      <c r="Q22" s="51"/>
      <c r="R22" s="42">
        <f>SUM(R15:R21)</f>
        <v>0</v>
      </c>
      <c r="S22" s="43">
        <f>SUM(S15:S21)</f>
        <v>0</v>
      </c>
      <c r="T22" s="51"/>
      <c r="U22" s="44"/>
      <c r="V22" s="42">
        <f>SUM(V15:V21)</f>
        <v>0</v>
      </c>
      <c r="W22" s="43">
        <f>SUM(W15:W21)</f>
        <v>0</v>
      </c>
      <c r="X22" s="51"/>
      <c r="Y22" s="44"/>
      <c r="Z22" s="42">
        <f>SUM(Z15:Z21)</f>
        <v>0</v>
      </c>
      <c r="AA22" s="43">
        <f>SUM(AA15:AA21)</f>
        <v>0</v>
      </c>
      <c r="AB22" s="51"/>
      <c r="AC22" s="44"/>
      <c r="AD22" s="87" t="s">
        <v>9</v>
      </c>
      <c r="FQ22" s="94"/>
      <c r="FR22" s="94"/>
      <c r="FS22" s="94"/>
      <c r="FT22" s="94"/>
      <c r="FU22" s="94"/>
      <c r="FV22" s="94"/>
      <c r="FW22" s="94"/>
      <c r="FX22" s="94"/>
    </row>
    <row r="23" spans="1:180" ht="14.25" customHeight="1" thickTop="1" x14ac:dyDescent="0.2">
      <c r="A23" s="85" t="s">
        <v>32</v>
      </c>
      <c r="B23" s="16" t="str">
        <f>$B$1</f>
        <v>山梨　太郎</v>
      </c>
      <c r="C23" s="17"/>
      <c r="D23" s="17"/>
      <c r="E23" s="45" t="str">
        <f>E12</f>
        <v>月曜日</v>
      </c>
      <c r="F23" s="46" t="str">
        <f>F1</f>
        <v>甲州　花子</v>
      </c>
      <c r="G23" s="46"/>
      <c r="H23" s="46"/>
      <c r="I23" s="47" t="str">
        <f>I12</f>
        <v>月曜日</v>
      </c>
      <c r="J23" s="277" t="str">
        <f>J1</f>
        <v>笛吹　次郎</v>
      </c>
      <c r="K23" s="278"/>
      <c r="L23" s="278"/>
      <c r="M23" s="279" t="str">
        <f>M12</f>
        <v>火曜日</v>
      </c>
      <c r="N23" s="49" t="str">
        <f>N1</f>
        <v>吉田　三郎</v>
      </c>
      <c r="O23" s="49"/>
      <c r="P23" s="49"/>
      <c r="Q23" s="50" t="str">
        <f>Q12</f>
        <v>火曜日</v>
      </c>
      <c r="R23" s="332" t="str">
        <f>R1</f>
        <v>富士　さくら</v>
      </c>
      <c r="S23" s="280"/>
      <c r="T23" s="280"/>
      <c r="U23" s="335" t="str">
        <f>U12</f>
        <v>水曜日</v>
      </c>
      <c r="V23" s="282" t="str">
        <f>V1</f>
        <v>大月　四郎</v>
      </c>
      <c r="W23" s="283"/>
      <c r="X23" s="283"/>
      <c r="Y23" s="284" t="str">
        <f>Y12</f>
        <v>木曜日</v>
      </c>
      <c r="Z23" s="48"/>
      <c r="AA23"/>
      <c r="AB23"/>
      <c r="AC23" s="28" t="s">
        <v>7</v>
      </c>
      <c r="AD23" s="86"/>
      <c r="FQ23" s="94"/>
      <c r="FR23" s="94"/>
      <c r="FS23" s="94"/>
      <c r="FT23" s="94"/>
      <c r="FU23" s="94"/>
      <c r="FV23" s="94"/>
      <c r="FW23" s="94"/>
      <c r="FX23" s="94"/>
    </row>
    <row r="24" spans="1:180" ht="14.25" customHeight="1" x14ac:dyDescent="0.2">
      <c r="A24" s="86"/>
      <c r="B24" s="21" t="str">
        <f>B2</f>
        <v>山梨中</v>
      </c>
      <c r="C24" s="22"/>
      <c r="D24" s="22"/>
      <c r="E24" s="4" t="e">
        <f>E13+7</f>
        <v>#VALUE!</v>
      </c>
      <c r="F24" s="23" t="str">
        <f>F2</f>
        <v>山梨中</v>
      </c>
      <c r="G24" s="23"/>
      <c r="H24" s="23"/>
      <c r="I24" s="4" t="e">
        <f>I13+7</f>
        <v>#VALUE!</v>
      </c>
      <c r="J24" s="24" t="str">
        <f>J2</f>
        <v>笛吹中</v>
      </c>
      <c r="K24" s="23"/>
      <c r="L24" s="23"/>
      <c r="M24" s="4" t="e">
        <f>M13+7</f>
        <v>#VALUE!</v>
      </c>
      <c r="N24" s="23" t="str">
        <f>N2</f>
        <v>笛吹中</v>
      </c>
      <c r="O24" s="23"/>
      <c r="P24" s="23"/>
      <c r="Q24" s="165" t="e">
        <f>Q13+7</f>
        <v>#VALUE!</v>
      </c>
      <c r="R24" s="256" t="str">
        <f>R2</f>
        <v>富士中</v>
      </c>
      <c r="S24" s="23"/>
      <c r="T24" s="23"/>
      <c r="U24" s="4" t="e">
        <f>U13+7</f>
        <v>#VALUE!</v>
      </c>
      <c r="V24" s="24" t="str">
        <f>V2</f>
        <v>大月中</v>
      </c>
      <c r="W24" s="23"/>
      <c r="X24" s="23"/>
      <c r="Y24" s="4" t="e">
        <f>Y13+7</f>
        <v>#VALUE!</v>
      </c>
      <c r="Z24" s="24" t="str">
        <f>Z2</f>
        <v>○○学校</v>
      </c>
      <c r="AA24" s="23"/>
      <c r="AB24" s="23"/>
      <c r="AC24" s="4">
        <f>AC13+7</f>
        <v>44945</v>
      </c>
      <c r="AD24" s="86"/>
      <c r="FQ24" s="94"/>
      <c r="FR24" s="94"/>
      <c r="FS24" s="94"/>
      <c r="FT24" s="94"/>
      <c r="FU24" s="94"/>
      <c r="FV24" s="94"/>
      <c r="FW24" s="94"/>
      <c r="FX24" s="94"/>
    </row>
    <row r="25" spans="1:180" x14ac:dyDescent="0.2">
      <c r="A25" s="91" t="s">
        <v>10</v>
      </c>
      <c r="B25" s="5" t="s">
        <v>0</v>
      </c>
      <c r="C25" s="1" t="s">
        <v>1</v>
      </c>
      <c r="D25" s="191" t="s">
        <v>49</v>
      </c>
      <c r="E25" s="6" t="s">
        <v>2</v>
      </c>
      <c r="F25" s="25" t="s">
        <v>0</v>
      </c>
      <c r="G25" s="1" t="s">
        <v>1</v>
      </c>
      <c r="H25" s="191" t="s">
        <v>49</v>
      </c>
      <c r="I25" s="2" t="s">
        <v>2</v>
      </c>
      <c r="J25" s="5" t="s">
        <v>0</v>
      </c>
      <c r="K25" s="1" t="s">
        <v>1</v>
      </c>
      <c r="L25" s="191" t="s">
        <v>49</v>
      </c>
      <c r="M25" s="6" t="s">
        <v>2</v>
      </c>
      <c r="N25" s="25" t="s">
        <v>0</v>
      </c>
      <c r="O25" s="1" t="s">
        <v>1</v>
      </c>
      <c r="P25" s="191" t="s">
        <v>49</v>
      </c>
      <c r="Q25" s="2" t="s">
        <v>2</v>
      </c>
      <c r="R25" s="5" t="s">
        <v>0</v>
      </c>
      <c r="S25" s="1" t="s">
        <v>1</v>
      </c>
      <c r="T25" s="191" t="s">
        <v>49</v>
      </c>
      <c r="U25" s="6" t="s">
        <v>2</v>
      </c>
      <c r="V25" s="5" t="s">
        <v>0</v>
      </c>
      <c r="W25" s="1" t="s">
        <v>1</v>
      </c>
      <c r="X25" s="191" t="s">
        <v>49</v>
      </c>
      <c r="Y25" s="6" t="s">
        <v>2</v>
      </c>
      <c r="Z25" s="5" t="s">
        <v>0</v>
      </c>
      <c r="AA25" s="1" t="s">
        <v>1</v>
      </c>
      <c r="AB25" s="2"/>
      <c r="AC25" s="6" t="s">
        <v>2</v>
      </c>
      <c r="AD25" s="91" t="s">
        <v>10</v>
      </c>
      <c r="FQ25" s="94"/>
      <c r="FR25" s="94"/>
      <c r="FS25" s="94"/>
      <c r="FT25" s="94"/>
      <c r="FU25" s="94"/>
      <c r="FV25" s="94"/>
      <c r="FW25" s="94"/>
      <c r="FX25" s="94"/>
    </row>
    <row r="26" spans="1:180" ht="30" customHeight="1" x14ac:dyDescent="0.2">
      <c r="A26" s="91">
        <v>1</v>
      </c>
      <c r="B26" s="5"/>
      <c r="C26" s="1"/>
      <c r="D26" s="2"/>
      <c r="E26" s="7"/>
      <c r="F26" s="25"/>
      <c r="G26" s="1"/>
      <c r="H26" s="2"/>
      <c r="I26" s="30"/>
      <c r="J26" s="5"/>
      <c r="K26" s="1"/>
      <c r="L26" s="2"/>
      <c r="M26" s="7"/>
      <c r="N26" s="25"/>
      <c r="O26" s="1"/>
      <c r="P26" s="2"/>
      <c r="Q26" s="30"/>
      <c r="R26" s="5"/>
      <c r="S26" s="1"/>
      <c r="T26" s="2"/>
      <c r="U26" s="7"/>
      <c r="V26" s="5"/>
      <c r="W26" s="1"/>
      <c r="X26" s="2"/>
      <c r="Y26" s="7"/>
      <c r="Z26" s="5"/>
      <c r="AA26" s="1"/>
      <c r="AB26" s="2"/>
      <c r="AC26" s="219" t="s">
        <v>95</v>
      </c>
      <c r="AD26" s="91">
        <v>1</v>
      </c>
      <c r="FQ26" s="94"/>
      <c r="FR26" s="94"/>
      <c r="FS26" s="94"/>
      <c r="FT26" s="94"/>
      <c r="FU26" s="94"/>
      <c r="FV26" s="94"/>
      <c r="FW26" s="94"/>
      <c r="FX26" s="94"/>
    </row>
    <row r="27" spans="1:180" s="15" customFormat="1" ht="30" customHeight="1" x14ac:dyDescent="0.2">
      <c r="A27" s="92">
        <v>2</v>
      </c>
      <c r="B27" s="11"/>
      <c r="C27" s="12"/>
      <c r="D27" s="10"/>
      <c r="E27" s="14"/>
      <c r="F27" s="26"/>
      <c r="G27" s="12"/>
      <c r="H27" s="10"/>
      <c r="I27" s="31"/>
      <c r="J27" s="11"/>
      <c r="K27" s="12"/>
      <c r="L27" s="10"/>
      <c r="M27" s="14"/>
      <c r="N27" s="26"/>
      <c r="O27" s="12"/>
      <c r="P27" s="10"/>
      <c r="Q27" s="31"/>
      <c r="R27" s="11"/>
      <c r="S27" s="12"/>
      <c r="T27" s="10"/>
      <c r="U27" s="14"/>
      <c r="V27" s="11"/>
      <c r="W27" s="12"/>
      <c r="X27" s="10"/>
      <c r="Y27" s="14"/>
      <c r="Z27" s="11"/>
      <c r="AA27" s="12"/>
      <c r="AB27" s="10"/>
      <c r="AC27" s="13"/>
      <c r="AD27" s="92">
        <v>2</v>
      </c>
      <c r="AE27" s="94"/>
      <c r="AF27" s="94"/>
      <c r="AG27" s="94"/>
      <c r="AH27" s="94"/>
      <c r="AI27" s="94"/>
      <c r="AJ27" s="94"/>
      <c r="AK27" s="94"/>
      <c r="AL27" s="94"/>
      <c r="AM27" s="94"/>
      <c r="AN27" s="94"/>
      <c r="AO27" s="94"/>
      <c r="AP27" s="94"/>
      <c r="AQ27" s="94"/>
      <c r="AR27" s="94"/>
      <c r="AS27" s="94"/>
      <c r="AT27" s="94"/>
      <c r="AU27" s="94"/>
      <c r="AV27" s="94"/>
      <c r="AW27" s="94"/>
      <c r="AX27" s="94"/>
      <c r="AY27" s="94"/>
      <c r="AZ27" s="94"/>
      <c r="BA27" s="94"/>
      <c r="BB27" s="94"/>
      <c r="BC27" s="94"/>
      <c r="BD27" s="94"/>
      <c r="BE27" s="94"/>
      <c r="BF27" s="94"/>
      <c r="BG27" s="94"/>
      <c r="BH27" s="94"/>
      <c r="BI27" s="94"/>
      <c r="BJ27" s="94"/>
      <c r="BK27" s="94"/>
      <c r="BL27" s="94"/>
      <c r="BM27" s="94"/>
      <c r="BN27" s="94"/>
      <c r="BO27" s="94"/>
      <c r="BP27" s="94"/>
      <c r="BQ27" s="94"/>
      <c r="BR27" s="94"/>
      <c r="BS27" s="94"/>
      <c r="BT27" s="94"/>
      <c r="BU27" s="94"/>
      <c r="BV27" s="94"/>
      <c r="BW27" s="94"/>
      <c r="BX27" s="94"/>
      <c r="BY27" s="94"/>
      <c r="BZ27" s="94"/>
      <c r="CA27" s="94"/>
      <c r="CB27" s="94"/>
      <c r="CC27" s="94"/>
      <c r="CD27" s="94"/>
      <c r="CE27" s="94"/>
      <c r="CF27" s="94"/>
      <c r="CG27" s="94"/>
      <c r="CH27" s="94"/>
      <c r="CI27" s="94"/>
      <c r="CJ27" s="94"/>
      <c r="CK27" s="94"/>
      <c r="CL27" s="94"/>
      <c r="CM27" s="94"/>
      <c r="CN27" s="94"/>
      <c r="CO27" s="94"/>
      <c r="CP27" s="94"/>
      <c r="CQ27" s="94"/>
      <c r="CR27" s="94"/>
      <c r="CS27" s="94"/>
      <c r="CT27" s="94"/>
      <c r="CU27" s="94"/>
      <c r="CV27" s="94"/>
      <c r="CW27" s="94"/>
      <c r="CX27" s="94"/>
      <c r="CY27" s="94"/>
      <c r="CZ27" s="94"/>
      <c r="DA27" s="94"/>
      <c r="DB27" s="94"/>
      <c r="DC27" s="94"/>
      <c r="DD27" s="94"/>
      <c r="DE27" s="94"/>
      <c r="DF27" s="94"/>
      <c r="DG27" s="94"/>
      <c r="DH27" s="94"/>
      <c r="DI27" s="94"/>
      <c r="DJ27" s="94"/>
      <c r="DK27" s="94"/>
      <c r="DL27" s="94"/>
      <c r="DM27" s="94"/>
      <c r="DN27" s="94"/>
      <c r="DO27" s="94"/>
      <c r="DP27" s="94"/>
      <c r="DQ27" s="94"/>
      <c r="DR27" s="94"/>
      <c r="DS27" s="94"/>
      <c r="DT27" s="94"/>
      <c r="DU27" s="94"/>
      <c r="DV27" s="94"/>
      <c r="DW27" s="94"/>
      <c r="DX27" s="94"/>
      <c r="DY27" s="94"/>
      <c r="DZ27" s="94"/>
      <c r="EA27" s="94"/>
      <c r="EB27" s="94"/>
      <c r="EC27" s="94"/>
      <c r="ED27" s="94"/>
      <c r="EE27" s="94"/>
      <c r="EF27" s="94"/>
      <c r="EG27" s="94"/>
      <c r="EH27" s="94"/>
      <c r="EI27" s="94"/>
      <c r="EJ27" s="94"/>
      <c r="EK27" s="94"/>
      <c r="EL27" s="94"/>
      <c r="EM27" s="94"/>
      <c r="EN27" s="94"/>
      <c r="EO27" s="94"/>
      <c r="EP27" s="94"/>
      <c r="EQ27" s="94"/>
      <c r="ER27" s="94"/>
      <c r="ES27" s="94"/>
      <c r="ET27" s="94"/>
      <c r="EU27" s="94"/>
      <c r="EV27" s="94"/>
      <c r="EW27" s="94"/>
      <c r="EX27" s="94"/>
      <c r="EY27" s="94"/>
      <c r="EZ27" s="94"/>
      <c r="FA27" s="94"/>
      <c r="FB27" s="94"/>
      <c r="FC27" s="94"/>
      <c r="FD27" s="94"/>
      <c r="FE27" s="94"/>
      <c r="FF27" s="94"/>
      <c r="FG27" s="94"/>
      <c r="FH27" s="94"/>
      <c r="FI27" s="94"/>
      <c r="FJ27" s="94"/>
      <c r="FK27" s="94"/>
      <c r="FL27" s="94"/>
      <c r="FM27" s="94"/>
      <c r="FN27" s="94"/>
      <c r="FO27" s="94"/>
      <c r="FP27" s="94"/>
      <c r="FQ27" s="94"/>
      <c r="FR27" s="94"/>
      <c r="FS27" s="94"/>
      <c r="FT27" s="94"/>
      <c r="FU27" s="94"/>
      <c r="FV27" s="94"/>
      <c r="FW27" s="94"/>
      <c r="FX27" s="94"/>
    </row>
    <row r="28" spans="1:180" ht="30" customHeight="1" x14ac:dyDescent="0.2">
      <c r="A28" s="91">
        <v>3</v>
      </c>
      <c r="B28" s="5"/>
      <c r="C28" s="1"/>
      <c r="D28" s="2"/>
      <c r="E28" s="7"/>
      <c r="F28" s="25"/>
      <c r="G28" s="1"/>
      <c r="H28" s="2"/>
      <c r="I28" s="7"/>
      <c r="J28" s="5"/>
      <c r="K28" s="1"/>
      <c r="L28" s="2"/>
      <c r="M28" s="7"/>
      <c r="N28" s="25"/>
      <c r="O28" s="1"/>
      <c r="P28" s="2"/>
      <c r="Q28" s="30"/>
      <c r="R28" s="5"/>
      <c r="S28" s="1"/>
      <c r="T28" s="2"/>
      <c r="U28" s="7"/>
      <c r="V28" s="5"/>
      <c r="W28" s="1"/>
      <c r="X28" s="2"/>
      <c r="Y28" s="7"/>
      <c r="Z28" s="5"/>
      <c r="AA28" s="1"/>
      <c r="AB28" s="2"/>
      <c r="AC28" s="6"/>
      <c r="AD28" s="91">
        <v>3</v>
      </c>
      <c r="FQ28" s="94"/>
      <c r="FR28" s="94"/>
      <c r="FS28" s="94"/>
      <c r="FT28" s="94"/>
      <c r="FU28" s="94"/>
      <c r="FV28" s="94"/>
      <c r="FW28" s="94"/>
      <c r="FX28" s="94"/>
    </row>
    <row r="29" spans="1:180" s="15" customFormat="1" ht="30" customHeight="1" x14ac:dyDescent="0.2">
      <c r="A29" s="92">
        <v>4</v>
      </c>
      <c r="B29" s="11"/>
      <c r="C29" s="12"/>
      <c r="D29" s="10"/>
      <c r="E29" s="14"/>
      <c r="F29" s="26"/>
      <c r="G29" s="12"/>
      <c r="H29" s="10"/>
      <c r="I29" s="31"/>
      <c r="J29" s="11"/>
      <c r="K29" s="12"/>
      <c r="L29" s="10"/>
      <c r="M29" s="14"/>
      <c r="N29" s="26"/>
      <c r="O29" s="12"/>
      <c r="P29" s="10"/>
      <c r="Q29" s="31"/>
      <c r="R29" s="11"/>
      <c r="S29" s="12"/>
      <c r="T29" s="10"/>
      <c r="U29" s="14"/>
      <c r="V29" s="11"/>
      <c r="W29" s="12"/>
      <c r="X29" s="10"/>
      <c r="Y29" s="14"/>
      <c r="Z29" s="11"/>
      <c r="AA29" s="10"/>
      <c r="AB29" s="10"/>
      <c r="AC29" s="13"/>
      <c r="AD29" s="92">
        <v>4</v>
      </c>
      <c r="AE29" s="94"/>
      <c r="AF29" s="94"/>
      <c r="AG29" s="94"/>
      <c r="AH29" s="94"/>
      <c r="AI29" s="94"/>
      <c r="AJ29" s="94"/>
      <c r="AK29" s="94"/>
      <c r="AL29" s="94"/>
      <c r="AM29" s="94"/>
      <c r="AN29" s="94"/>
      <c r="AO29" s="94"/>
      <c r="AP29" s="94"/>
      <c r="AQ29" s="94"/>
      <c r="AR29" s="94"/>
      <c r="AS29" s="94"/>
      <c r="AT29" s="94"/>
      <c r="AU29" s="94"/>
      <c r="AV29" s="94"/>
      <c r="AW29" s="94"/>
      <c r="AX29" s="94"/>
      <c r="AY29" s="94"/>
      <c r="AZ29" s="94"/>
      <c r="BA29" s="94"/>
      <c r="BB29" s="94"/>
      <c r="BC29" s="94"/>
      <c r="BD29" s="94"/>
      <c r="BE29" s="94"/>
      <c r="BF29" s="94"/>
      <c r="BG29" s="94"/>
      <c r="BH29" s="94"/>
      <c r="BI29" s="94"/>
      <c r="BJ29" s="94"/>
      <c r="BK29" s="94"/>
      <c r="BL29" s="94"/>
      <c r="BM29" s="94"/>
      <c r="BN29" s="94"/>
      <c r="BO29" s="94"/>
      <c r="BP29" s="94"/>
      <c r="BQ29" s="94"/>
      <c r="BR29" s="94"/>
      <c r="BS29" s="94"/>
      <c r="BT29" s="94"/>
      <c r="BU29" s="94"/>
      <c r="BV29" s="94"/>
      <c r="BW29" s="94"/>
      <c r="BX29" s="94"/>
      <c r="BY29" s="94"/>
      <c r="BZ29" s="94"/>
      <c r="CA29" s="94"/>
      <c r="CB29" s="94"/>
      <c r="CC29" s="94"/>
      <c r="CD29" s="94"/>
      <c r="CE29" s="94"/>
      <c r="CF29" s="94"/>
      <c r="CG29" s="94"/>
      <c r="CH29" s="94"/>
      <c r="CI29" s="94"/>
      <c r="CJ29" s="94"/>
      <c r="CK29" s="94"/>
      <c r="CL29" s="94"/>
      <c r="CM29" s="94"/>
      <c r="CN29" s="94"/>
      <c r="CO29" s="94"/>
      <c r="CP29" s="94"/>
      <c r="CQ29" s="94"/>
      <c r="CR29" s="94"/>
      <c r="CS29" s="94"/>
      <c r="CT29" s="94"/>
      <c r="CU29" s="94"/>
      <c r="CV29" s="94"/>
      <c r="CW29" s="94"/>
      <c r="CX29" s="94"/>
      <c r="CY29" s="94"/>
      <c r="CZ29" s="94"/>
      <c r="DA29" s="94"/>
      <c r="DB29" s="94"/>
      <c r="DC29" s="94"/>
      <c r="DD29" s="94"/>
      <c r="DE29" s="94"/>
      <c r="DF29" s="94"/>
      <c r="DG29" s="94"/>
      <c r="DH29" s="94"/>
      <c r="DI29" s="94"/>
      <c r="DJ29" s="94"/>
      <c r="DK29" s="94"/>
      <c r="DL29" s="94"/>
      <c r="DM29" s="94"/>
      <c r="DN29" s="94"/>
      <c r="DO29" s="94"/>
      <c r="DP29" s="94"/>
      <c r="DQ29" s="94"/>
      <c r="DR29" s="94"/>
      <c r="DS29" s="94"/>
      <c r="DT29" s="94"/>
      <c r="DU29" s="94"/>
      <c r="DV29" s="94"/>
      <c r="DW29" s="94"/>
      <c r="DX29" s="94"/>
      <c r="DY29" s="94"/>
      <c r="DZ29" s="94"/>
      <c r="EA29" s="94"/>
      <c r="EB29" s="94"/>
      <c r="EC29" s="94"/>
      <c r="ED29" s="94"/>
      <c r="EE29" s="94"/>
      <c r="EF29" s="94"/>
      <c r="EG29" s="94"/>
      <c r="EH29" s="94"/>
      <c r="EI29" s="94"/>
      <c r="EJ29" s="94"/>
      <c r="EK29" s="94"/>
      <c r="EL29" s="94"/>
      <c r="EM29" s="94"/>
      <c r="EN29" s="94"/>
      <c r="EO29" s="94"/>
      <c r="EP29" s="94"/>
      <c r="EQ29" s="94"/>
      <c r="ER29" s="94"/>
      <c r="ES29" s="94"/>
      <c r="ET29" s="94"/>
      <c r="EU29" s="94"/>
      <c r="EV29" s="94"/>
      <c r="EW29" s="94"/>
      <c r="EX29" s="94"/>
      <c r="EY29" s="94"/>
      <c r="EZ29" s="94"/>
      <c r="FA29" s="94"/>
      <c r="FB29" s="94"/>
      <c r="FC29" s="94"/>
      <c r="FD29" s="94"/>
      <c r="FE29" s="94"/>
      <c r="FF29" s="94"/>
      <c r="FG29" s="94"/>
      <c r="FH29" s="94"/>
      <c r="FI29" s="94"/>
      <c r="FJ29" s="94"/>
      <c r="FK29" s="94"/>
      <c r="FL29" s="94"/>
      <c r="FM29" s="94"/>
      <c r="FN29" s="94"/>
      <c r="FO29" s="94"/>
      <c r="FP29" s="94"/>
      <c r="FQ29" s="94"/>
      <c r="FR29" s="94"/>
      <c r="FS29" s="94"/>
      <c r="FT29" s="94"/>
      <c r="FU29" s="94"/>
      <c r="FV29" s="94"/>
      <c r="FW29" s="94"/>
      <c r="FX29" s="94"/>
    </row>
    <row r="30" spans="1:180" ht="30" customHeight="1" x14ac:dyDescent="0.2">
      <c r="A30" s="91">
        <v>5</v>
      </c>
      <c r="B30" s="5"/>
      <c r="C30" s="1"/>
      <c r="D30" s="2"/>
      <c r="E30" s="7"/>
      <c r="F30" s="25"/>
      <c r="G30" s="1"/>
      <c r="H30" s="2"/>
      <c r="I30" s="30"/>
      <c r="J30" s="5"/>
      <c r="K30" s="1"/>
      <c r="L30" s="2"/>
      <c r="M30" s="7"/>
      <c r="N30" s="25"/>
      <c r="O30" s="1"/>
      <c r="P30" s="2"/>
      <c r="Q30" s="157"/>
      <c r="R30" s="5"/>
      <c r="S30" s="1"/>
      <c r="T30" s="2"/>
      <c r="U30" s="7"/>
      <c r="V30" s="5"/>
      <c r="W30" s="1"/>
      <c r="X30" s="2"/>
      <c r="Y30" s="7"/>
      <c r="Z30" s="5"/>
      <c r="AA30" s="1"/>
      <c r="AB30" s="2"/>
      <c r="AC30" s="6"/>
      <c r="AD30" s="91">
        <v>5</v>
      </c>
      <c r="FQ30" s="94"/>
      <c r="FR30" s="94"/>
      <c r="FS30" s="94"/>
      <c r="FT30" s="94"/>
      <c r="FU30" s="94"/>
      <c r="FV30" s="94"/>
      <c r="FW30" s="94"/>
      <c r="FX30" s="94"/>
    </row>
    <row r="31" spans="1:180" s="15" customFormat="1" ht="30" customHeight="1" x14ac:dyDescent="0.2">
      <c r="A31" s="92">
        <v>6</v>
      </c>
      <c r="B31" s="11"/>
      <c r="C31" s="12"/>
      <c r="D31" s="10"/>
      <c r="E31" s="14"/>
      <c r="F31" s="26"/>
      <c r="G31" s="12"/>
      <c r="H31" s="10"/>
      <c r="I31" s="10"/>
      <c r="J31" s="11"/>
      <c r="K31" s="12"/>
      <c r="L31" s="10"/>
      <c r="M31" s="14"/>
      <c r="N31" s="26"/>
      <c r="O31" s="12"/>
      <c r="P31" s="10"/>
      <c r="Q31" s="31"/>
      <c r="R31" s="11"/>
      <c r="S31" s="12"/>
      <c r="T31" s="10"/>
      <c r="U31" s="13"/>
      <c r="V31" s="11"/>
      <c r="W31" s="12"/>
      <c r="X31" s="10"/>
      <c r="Y31" s="14"/>
      <c r="Z31" s="11"/>
      <c r="AA31" s="12"/>
      <c r="AB31" s="10"/>
      <c r="AC31" s="13"/>
      <c r="AD31" s="92">
        <v>6</v>
      </c>
      <c r="AE31" s="94"/>
      <c r="AF31" s="94"/>
      <c r="AG31" s="94"/>
      <c r="AH31" s="94"/>
      <c r="AI31" s="94"/>
      <c r="AJ31" s="94"/>
      <c r="AK31" s="94"/>
      <c r="AL31" s="94"/>
      <c r="AM31" s="94"/>
      <c r="AN31" s="94"/>
      <c r="AO31" s="94"/>
      <c r="AP31" s="94"/>
      <c r="AQ31" s="94"/>
      <c r="AR31" s="94"/>
      <c r="AS31" s="94"/>
      <c r="AT31" s="94"/>
      <c r="AU31" s="94"/>
      <c r="AV31" s="94"/>
      <c r="AW31" s="94"/>
      <c r="AX31" s="94"/>
      <c r="AY31" s="94"/>
      <c r="AZ31" s="94"/>
      <c r="BA31" s="94"/>
      <c r="BB31" s="94"/>
      <c r="BC31" s="94"/>
      <c r="BD31" s="94"/>
      <c r="BE31" s="94"/>
      <c r="BF31" s="94"/>
      <c r="BG31" s="94"/>
      <c r="BH31" s="94"/>
      <c r="BI31" s="94"/>
      <c r="BJ31" s="94"/>
      <c r="BK31" s="94"/>
      <c r="BL31" s="94"/>
      <c r="BM31" s="94"/>
      <c r="BN31" s="94"/>
      <c r="BO31" s="94"/>
      <c r="BP31" s="94"/>
      <c r="BQ31" s="94"/>
      <c r="BR31" s="94"/>
      <c r="BS31" s="94"/>
      <c r="BT31" s="94"/>
      <c r="BU31" s="94"/>
      <c r="BV31" s="94"/>
      <c r="BW31" s="94"/>
      <c r="BX31" s="94"/>
      <c r="BY31" s="94"/>
      <c r="BZ31" s="94"/>
      <c r="CA31" s="94"/>
      <c r="CB31" s="94"/>
      <c r="CC31" s="94"/>
      <c r="CD31" s="94"/>
      <c r="CE31" s="94"/>
      <c r="CF31" s="94"/>
      <c r="CG31" s="94"/>
      <c r="CH31" s="94"/>
      <c r="CI31" s="94"/>
      <c r="CJ31" s="94"/>
      <c r="CK31" s="94"/>
      <c r="CL31" s="94"/>
      <c r="CM31" s="94"/>
      <c r="CN31" s="94"/>
      <c r="CO31" s="94"/>
      <c r="CP31" s="94"/>
      <c r="CQ31" s="94"/>
      <c r="CR31" s="94"/>
      <c r="CS31" s="94"/>
      <c r="CT31" s="94"/>
      <c r="CU31" s="94"/>
      <c r="CV31" s="94"/>
      <c r="CW31" s="94"/>
      <c r="CX31" s="94"/>
      <c r="CY31" s="94"/>
      <c r="CZ31" s="94"/>
      <c r="DA31" s="94"/>
      <c r="DB31" s="94"/>
      <c r="DC31" s="94"/>
      <c r="DD31" s="94"/>
      <c r="DE31" s="94"/>
      <c r="DF31" s="94"/>
      <c r="DG31" s="94"/>
      <c r="DH31" s="94"/>
      <c r="DI31" s="94"/>
      <c r="DJ31" s="94"/>
      <c r="DK31" s="94"/>
      <c r="DL31" s="94"/>
      <c r="DM31" s="94"/>
      <c r="DN31" s="94"/>
      <c r="DO31" s="94"/>
      <c r="DP31" s="94"/>
      <c r="DQ31" s="94"/>
      <c r="DR31" s="94"/>
      <c r="DS31" s="94"/>
      <c r="DT31" s="94"/>
      <c r="DU31" s="94"/>
      <c r="DV31" s="94"/>
      <c r="DW31" s="94"/>
      <c r="DX31" s="94"/>
      <c r="DY31" s="94"/>
      <c r="DZ31" s="94"/>
      <c r="EA31" s="94"/>
      <c r="EB31" s="94"/>
      <c r="EC31" s="94"/>
      <c r="ED31" s="94"/>
      <c r="EE31" s="94"/>
      <c r="EF31" s="94"/>
      <c r="EG31" s="94"/>
      <c r="EH31" s="94"/>
      <c r="EI31" s="94"/>
      <c r="EJ31" s="94"/>
      <c r="EK31" s="94"/>
      <c r="EL31" s="94"/>
      <c r="EM31" s="94"/>
      <c r="EN31" s="94"/>
      <c r="EO31" s="94"/>
      <c r="EP31" s="94"/>
      <c r="EQ31" s="94"/>
      <c r="ER31" s="94"/>
      <c r="ES31" s="94"/>
      <c r="ET31" s="94"/>
      <c r="EU31" s="94"/>
      <c r="EV31" s="94"/>
      <c r="EW31" s="94"/>
      <c r="EX31" s="94"/>
      <c r="EY31" s="94"/>
      <c r="EZ31" s="94"/>
      <c r="FA31" s="94"/>
      <c r="FB31" s="94"/>
      <c r="FC31" s="94"/>
      <c r="FD31" s="94"/>
      <c r="FE31" s="94"/>
      <c r="FF31" s="94"/>
      <c r="FG31" s="94"/>
      <c r="FH31" s="94"/>
      <c r="FI31" s="94"/>
      <c r="FJ31" s="94"/>
      <c r="FK31" s="94"/>
      <c r="FL31" s="94"/>
      <c r="FM31" s="94"/>
      <c r="FN31" s="94"/>
      <c r="FO31" s="94"/>
      <c r="FP31" s="94"/>
      <c r="FQ31" s="94"/>
      <c r="FR31" s="94"/>
      <c r="FS31" s="94"/>
      <c r="FT31" s="94"/>
      <c r="FU31" s="94"/>
      <c r="FV31" s="94"/>
      <c r="FW31" s="94"/>
      <c r="FX31" s="94"/>
    </row>
    <row r="32" spans="1:180" ht="30" customHeight="1" thickBot="1" x14ac:dyDescent="0.25">
      <c r="A32" s="91" t="s">
        <v>8</v>
      </c>
      <c r="B32" s="35"/>
      <c r="C32" s="36"/>
      <c r="D32" s="41"/>
      <c r="E32" s="37"/>
      <c r="F32" s="38"/>
      <c r="G32" s="36"/>
      <c r="H32" s="41"/>
      <c r="I32" s="39"/>
      <c r="J32" s="35"/>
      <c r="K32" s="36"/>
      <c r="L32" s="41"/>
      <c r="M32" s="37"/>
      <c r="N32" s="38"/>
      <c r="O32" s="36"/>
      <c r="P32" s="41"/>
      <c r="Q32" s="39"/>
      <c r="R32" s="35"/>
      <c r="S32" s="36"/>
      <c r="T32" s="41"/>
      <c r="U32" s="37"/>
      <c r="V32" s="35"/>
      <c r="W32" s="36"/>
      <c r="X32" s="41"/>
      <c r="Y32" s="37"/>
      <c r="Z32" s="35"/>
      <c r="AA32" s="36"/>
      <c r="AB32" s="41"/>
      <c r="AC32" s="40"/>
      <c r="AD32" s="91" t="s">
        <v>8</v>
      </c>
      <c r="FQ32" s="94"/>
      <c r="FR32" s="94"/>
      <c r="FS32" s="94"/>
      <c r="FT32" s="94"/>
      <c r="FU32" s="94"/>
      <c r="FV32" s="94"/>
      <c r="FW32" s="94"/>
      <c r="FX32" s="94"/>
    </row>
    <row r="33" spans="1:180" ht="14.25" customHeight="1" thickTop="1" thickBot="1" x14ac:dyDescent="0.25">
      <c r="A33" s="86" t="s">
        <v>9</v>
      </c>
      <c r="B33" s="27">
        <f>SUM(B26:B32)</f>
        <v>0</v>
      </c>
      <c r="C33" s="8">
        <f>SUM(C26:C32)</f>
        <v>0</v>
      </c>
      <c r="D33" s="20"/>
      <c r="E33" s="28"/>
      <c r="F33" s="9">
        <f>SUM(F26:F32)</f>
        <v>0</v>
      </c>
      <c r="G33" s="8">
        <f>SUM(G26:G32)</f>
        <v>0</v>
      </c>
      <c r="H33" s="20"/>
      <c r="I33" s="20"/>
      <c r="J33" s="27">
        <f>SUM(J26:J32)</f>
        <v>0</v>
      </c>
      <c r="K33" s="8">
        <f>SUM(K26:K32)</f>
        <v>0</v>
      </c>
      <c r="L33" s="20"/>
      <c r="M33" s="123"/>
      <c r="N33" s="9">
        <f>SUM(N26:N32)</f>
        <v>0</v>
      </c>
      <c r="O33" s="8">
        <f>SUM(O26:O32)</f>
        <v>0</v>
      </c>
      <c r="P33" s="20"/>
      <c r="Q33" s="20"/>
      <c r="R33" s="27">
        <f>SUM(R26:R32)</f>
        <v>0</v>
      </c>
      <c r="S33" s="8">
        <f>SUM(S26:S32)</f>
        <v>0</v>
      </c>
      <c r="T33" s="20"/>
      <c r="U33" s="28"/>
      <c r="V33" s="27">
        <f>SUM(V26:V32)</f>
        <v>0</v>
      </c>
      <c r="W33" s="8">
        <f>SUM(W26:W32)</f>
        <v>0</v>
      </c>
      <c r="X33" s="20"/>
      <c r="Y33" s="123"/>
      <c r="Z33" s="27">
        <f>SUM(Z26:Z32)</f>
        <v>0</v>
      </c>
      <c r="AA33" s="8">
        <f>SUM(AA26:AA32)</f>
        <v>0</v>
      </c>
      <c r="AB33" s="20"/>
      <c r="AC33" s="28"/>
      <c r="AD33" s="86" t="s">
        <v>9</v>
      </c>
      <c r="FQ33" s="94"/>
      <c r="FR33" s="94"/>
      <c r="FS33" s="94"/>
      <c r="FT33" s="94"/>
      <c r="FU33" s="94"/>
      <c r="FV33" s="94"/>
      <c r="FW33" s="94"/>
      <c r="FX33" s="94"/>
    </row>
    <row r="34" spans="1:180" ht="14.25" customHeight="1" thickTop="1" x14ac:dyDescent="0.2">
      <c r="A34" s="85" t="s">
        <v>34</v>
      </c>
      <c r="B34" s="126" t="str">
        <f>$B$1</f>
        <v>山梨　太郎</v>
      </c>
      <c r="C34" s="127"/>
      <c r="D34" s="127"/>
      <c r="E34" s="19" t="str">
        <f>E23</f>
        <v>月曜日</v>
      </c>
      <c r="F34" s="53" t="str">
        <f>F23</f>
        <v>甲州　花子</v>
      </c>
      <c r="G34" s="53"/>
      <c r="H34" s="53"/>
      <c r="I34" s="32" t="str">
        <f>I23</f>
        <v>月曜日</v>
      </c>
      <c r="J34" s="287" t="str">
        <f>J23</f>
        <v>笛吹　次郎</v>
      </c>
      <c r="K34" s="288"/>
      <c r="L34" s="288"/>
      <c r="M34" s="273" t="str">
        <f>M23</f>
        <v>火曜日</v>
      </c>
      <c r="N34" s="128" t="str">
        <f>N23</f>
        <v>吉田　三郎</v>
      </c>
      <c r="O34" s="128"/>
      <c r="P34" s="128"/>
      <c r="Q34" s="34" t="str">
        <f>Q23</f>
        <v>火曜日</v>
      </c>
      <c r="R34" s="292" t="str">
        <f>R23</f>
        <v>富士　さくら</v>
      </c>
      <c r="S34" s="289"/>
      <c r="T34" s="289"/>
      <c r="U34" s="343" t="str">
        <f>U23</f>
        <v>水曜日</v>
      </c>
      <c r="V34" s="290" t="str">
        <f>V23</f>
        <v>大月　四郎</v>
      </c>
      <c r="W34" s="291"/>
      <c r="X34" s="291"/>
      <c r="Y34" s="285" t="str">
        <f>Y23</f>
        <v>木曜日</v>
      </c>
      <c r="Z34" s="160"/>
      <c r="AA34" s="161"/>
      <c r="AB34" s="161"/>
      <c r="AC34" s="162" t="s">
        <v>7</v>
      </c>
      <c r="AD34" s="85"/>
      <c r="FQ34" s="94"/>
      <c r="FR34" s="94"/>
      <c r="FS34" s="94"/>
      <c r="FT34" s="94"/>
      <c r="FU34" s="94"/>
      <c r="FV34" s="94"/>
      <c r="FW34" s="94"/>
      <c r="FX34" s="94"/>
    </row>
    <row r="35" spans="1:180" ht="14.25" customHeight="1" x14ac:dyDescent="0.2">
      <c r="A35" s="86"/>
      <c r="B35" s="21" t="str">
        <f>B24</f>
        <v>山梨中</v>
      </c>
      <c r="C35" s="22"/>
      <c r="D35" s="22"/>
      <c r="E35" s="4" t="e">
        <f>E24+7</f>
        <v>#VALUE!</v>
      </c>
      <c r="F35" s="23" t="str">
        <f>F24</f>
        <v>山梨中</v>
      </c>
      <c r="G35" s="23"/>
      <c r="H35" s="23"/>
      <c r="I35" s="4" t="e">
        <f>I24+7</f>
        <v>#VALUE!</v>
      </c>
      <c r="J35" s="24" t="str">
        <f>J24</f>
        <v>笛吹中</v>
      </c>
      <c r="K35" s="23"/>
      <c r="L35" s="23"/>
      <c r="M35" s="4" t="e">
        <f>M24+7</f>
        <v>#VALUE!</v>
      </c>
      <c r="N35" s="23" t="str">
        <f>N24</f>
        <v>笛吹中</v>
      </c>
      <c r="O35" s="23"/>
      <c r="P35" s="23"/>
      <c r="Q35" s="165" t="e">
        <f>Q24+7</f>
        <v>#VALUE!</v>
      </c>
      <c r="R35" s="256" t="str">
        <f>R24</f>
        <v>富士中</v>
      </c>
      <c r="S35" s="23"/>
      <c r="T35" s="23"/>
      <c r="U35" s="4" t="e">
        <f>U24+7</f>
        <v>#VALUE!</v>
      </c>
      <c r="V35" s="24" t="str">
        <f>V24</f>
        <v>大月中</v>
      </c>
      <c r="W35" s="23"/>
      <c r="X35" s="23"/>
      <c r="Y35" s="4" t="e">
        <f>Y24+7</f>
        <v>#VALUE!</v>
      </c>
      <c r="Z35" s="24" t="str">
        <f>Z2</f>
        <v>○○学校</v>
      </c>
      <c r="AA35" s="23"/>
      <c r="AB35" s="23"/>
      <c r="AC35" s="4">
        <f>AC24+7</f>
        <v>44952</v>
      </c>
      <c r="AD35" s="86"/>
      <c r="FQ35" s="94"/>
      <c r="FR35" s="94"/>
      <c r="FS35" s="94"/>
      <c r="FT35" s="94"/>
      <c r="FU35" s="94"/>
      <c r="FV35" s="94"/>
      <c r="FW35" s="94"/>
      <c r="FX35" s="94"/>
    </row>
    <row r="36" spans="1:180" ht="14.25" customHeight="1" x14ac:dyDescent="0.2">
      <c r="A36" s="91" t="s">
        <v>10</v>
      </c>
      <c r="B36" s="5" t="s">
        <v>0</v>
      </c>
      <c r="C36" s="1" t="s">
        <v>1</v>
      </c>
      <c r="D36" s="191" t="s">
        <v>49</v>
      </c>
      <c r="E36" s="6" t="s">
        <v>2</v>
      </c>
      <c r="F36" s="25" t="s">
        <v>0</v>
      </c>
      <c r="G36" s="1" t="s">
        <v>1</v>
      </c>
      <c r="H36" s="191" t="s">
        <v>49</v>
      </c>
      <c r="I36" s="2" t="s">
        <v>2</v>
      </c>
      <c r="J36" s="5" t="s">
        <v>0</v>
      </c>
      <c r="K36" s="1" t="s">
        <v>1</v>
      </c>
      <c r="L36" s="191" t="s">
        <v>49</v>
      </c>
      <c r="M36" s="6" t="s">
        <v>2</v>
      </c>
      <c r="N36" s="25" t="s">
        <v>0</v>
      </c>
      <c r="O36" s="1" t="s">
        <v>1</v>
      </c>
      <c r="P36" s="191" t="s">
        <v>49</v>
      </c>
      <c r="Q36" s="2" t="s">
        <v>2</v>
      </c>
      <c r="R36" s="5" t="s">
        <v>0</v>
      </c>
      <c r="S36" s="1" t="s">
        <v>1</v>
      </c>
      <c r="T36" s="191" t="s">
        <v>49</v>
      </c>
      <c r="U36" s="6" t="s">
        <v>2</v>
      </c>
      <c r="V36" s="5" t="s">
        <v>0</v>
      </c>
      <c r="W36" s="1" t="s">
        <v>1</v>
      </c>
      <c r="X36" s="191" t="s">
        <v>49</v>
      </c>
      <c r="Y36" s="6" t="s">
        <v>2</v>
      </c>
      <c r="Z36" s="5" t="s">
        <v>0</v>
      </c>
      <c r="AA36" s="1" t="s">
        <v>1</v>
      </c>
      <c r="AB36" s="2"/>
      <c r="AC36" s="6" t="s">
        <v>2</v>
      </c>
      <c r="AD36" s="91" t="s">
        <v>10</v>
      </c>
      <c r="FQ36" s="94"/>
      <c r="FR36" s="94"/>
      <c r="FS36" s="94"/>
      <c r="FT36" s="94"/>
      <c r="FU36" s="94"/>
      <c r="FV36" s="94"/>
      <c r="FW36" s="94"/>
      <c r="FX36" s="94"/>
    </row>
    <row r="37" spans="1:180" ht="30" customHeight="1" x14ac:dyDescent="0.2">
      <c r="A37" s="91">
        <v>1</v>
      </c>
      <c r="B37" s="5"/>
      <c r="C37" s="1"/>
      <c r="D37" s="2"/>
      <c r="E37" s="7"/>
      <c r="F37" s="25"/>
      <c r="G37" s="1"/>
      <c r="H37" s="2"/>
      <c r="I37" s="30"/>
      <c r="J37" s="5"/>
      <c r="K37" s="1"/>
      <c r="L37" s="2"/>
      <c r="M37" s="7"/>
      <c r="N37" s="25"/>
      <c r="O37" s="1"/>
      <c r="P37" s="2"/>
      <c r="Q37" s="30"/>
      <c r="R37" s="5"/>
      <c r="S37" s="1"/>
      <c r="T37" s="2"/>
      <c r="U37" s="7"/>
      <c r="V37" s="5"/>
      <c r="W37" s="1"/>
      <c r="X37" s="2"/>
      <c r="Y37" s="7"/>
      <c r="Z37" s="5"/>
      <c r="AA37" s="1"/>
      <c r="AB37" s="1"/>
      <c r="AC37" s="220" t="s">
        <v>96</v>
      </c>
      <c r="AD37" s="91">
        <v>1</v>
      </c>
      <c r="FQ37" s="94"/>
      <c r="FR37" s="94"/>
      <c r="FS37" s="94"/>
      <c r="FT37" s="94"/>
      <c r="FU37" s="94"/>
      <c r="FV37" s="94"/>
      <c r="FW37" s="94"/>
      <c r="FX37" s="94"/>
    </row>
    <row r="38" spans="1:180" s="15" customFormat="1" ht="30" customHeight="1" x14ac:dyDescent="0.2">
      <c r="A38" s="92">
        <v>2</v>
      </c>
      <c r="B38" s="11"/>
      <c r="C38" s="12"/>
      <c r="D38" s="10"/>
      <c r="E38" s="14"/>
      <c r="F38" s="26"/>
      <c r="G38" s="12"/>
      <c r="H38" s="10"/>
      <c r="I38" s="31"/>
      <c r="J38" s="11"/>
      <c r="K38" s="12"/>
      <c r="L38" s="10"/>
      <c r="M38" s="14"/>
      <c r="N38" s="26"/>
      <c r="O38" s="12"/>
      <c r="P38" s="10"/>
      <c r="Q38" s="31"/>
      <c r="R38" s="11"/>
      <c r="S38" s="12"/>
      <c r="T38" s="10"/>
      <c r="U38" s="14"/>
      <c r="V38" s="11"/>
      <c r="W38" s="12"/>
      <c r="X38" s="10"/>
      <c r="Y38" s="14"/>
      <c r="Z38" s="11"/>
      <c r="AA38" s="12"/>
      <c r="AB38" s="12"/>
      <c r="AC38" s="14"/>
      <c r="AD38" s="92">
        <v>2</v>
      </c>
      <c r="AE38" s="94"/>
      <c r="AF38" s="94"/>
      <c r="AG38" s="94"/>
      <c r="AH38" s="94"/>
      <c r="AI38" s="94"/>
      <c r="AJ38" s="94"/>
      <c r="AK38" s="94"/>
      <c r="AL38" s="94"/>
      <c r="AM38" s="94"/>
      <c r="AN38" s="94"/>
      <c r="AO38" s="94"/>
      <c r="AP38" s="94"/>
      <c r="AQ38" s="94"/>
      <c r="AR38" s="94"/>
      <c r="AS38" s="94"/>
      <c r="AT38" s="94"/>
      <c r="AU38" s="94"/>
      <c r="AV38" s="94"/>
      <c r="AW38" s="94"/>
      <c r="AX38" s="94"/>
      <c r="AY38" s="94"/>
      <c r="AZ38" s="94"/>
      <c r="BA38" s="94"/>
      <c r="BB38" s="94"/>
      <c r="BC38" s="94"/>
      <c r="BD38" s="94"/>
      <c r="BE38" s="94"/>
      <c r="BF38" s="94"/>
      <c r="BG38" s="94"/>
      <c r="BH38" s="94"/>
      <c r="BI38" s="94"/>
      <c r="BJ38" s="94"/>
      <c r="BK38" s="94"/>
      <c r="BL38" s="94"/>
      <c r="BM38" s="94"/>
      <c r="BN38" s="94"/>
      <c r="BO38" s="94"/>
      <c r="BP38" s="94"/>
      <c r="BQ38" s="94"/>
      <c r="BR38" s="94"/>
      <c r="BS38" s="94"/>
      <c r="BT38" s="94"/>
      <c r="BU38" s="94"/>
      <c r="BV38" s="94"/>
      <c r="BW38" s="94"/>
      <c r="BX38" s="94"/>
      <c r="BY38" s="94"/>
      <c r="BZ38" s="94"/>
      <c r="CA38" s="94"/>
      <c r="CB38" s="94"/>
      <c r="CC38" s="94"/>
      <c r="CD38" s="94"/>
      <c r="CE38" s="94"/>
      <c r="CF38" s="94"/>
      <c r="CG38" s="94"/>
      <c r="CH38" s="94"/>
      <c r="CI38" s="94"/>
      <c r="CJ38" s="94"/>
      <c r="CK38" s="94"/>
      <c r="CL38" s="94"/>
      <c r="CM38" s="94"/>
      <c r="CN38" s="94"/>
      <c r="CO38" s="94"/>
      <c r="CP38" s="94"/>
      <c r="CQ38" s="94"/>
      <c r="CR38" s="94"/>
      <c r="CS38" s="94"/>
      <c r="CT38" s="94"/>
      <c r="CU38" s="94"/>
      <c r="CV38" s="94"/>
      <c r="CW38" s="94"/>
      <c r="CX38" s="94"/>
      <c r="CY38" s="94"/>
      <c r="CZ38" s="94"/>
      <c r="DA38" s="94"/>
      <c r="DB38" s="94"/>
      <c r="DC38" s="94"/>
      <c r="DD38" s="94"/>
      <c r="DE38" s="94"/>
      <c r="DF38" s="94"/>
      <c r="DG38" s="94"/>
      <c r="DH38" s="94"/>
      <c r="DI38" s="94"/>
      <c r="DJ38" s="94"/>
      <c r="DK38" s="94"/>
      <c r="DL38" s="94"/>
      <c r="DM38" s="94"/>
      <c r="DN38" s="94"/>
      <c r="DO38" s="94"/>
      <c r="DP38" s="94"/>
      <c r="DQ38" s="94"/>
      <c r="DR38" s="94"/>
      <c r="DS38" s="94"/>
      <c r="DT38" s="94"/>
      <c r="DU38" s="94"/>
      <c r="DV38" s="94"/>
      <c r="DW38" s="94"/>
      <c r="DX38" s="94"/>
      <c r="DY38" s="94"/>
      <c r="DZ38" s="94"/>
      <c r="EA38" s="94"/>
      <c r="EB38" s="94"/>
      <c r="EC38" s="94"/>
      <c r="ED38" s="94"/>
      <c r="EE38" s="94"/>
      <c r="EF38" s="94"/>
      <c r="EG38" s="94"/>
      <c r="EH38" s="94"/>
      <c r="EI38" s="94"/>
      <c r="EJ38" s="94"/>
      <c r="EK38" s="94"/>
      <c r="EL38" s="94"/>
      <c r="EM38" s="94"/>
      <c r="EN38" s="94"/>
      <c r="EO38" s="94"/>
      <c r="EP38" s="94"/>
      <c r="EQ38" s="94"/>
      <c r="ER38" s="94"/>
      <c r="ES38" s="94"/>
      <c r="ET38" s="94"/>
      <c r="EU38" s="94"/>
      <c r="EV38" s="94"/>
      <c r="EW38" s="94"/>
      <c r="EX38" s="94"/>
      <c r="EY38" s="94"/>
      <c r="EZ38" s="94"/>
      <c r="FA38" s="94"/>
      <c r="FB38" s="94"/>
      <c r="FC38" s="94"/>
      <c r="FD38" s="94"/>
      <c r="FE38" s="94"/>
      <c r="FF38" s="94"/>
      <c r="FG38" s="94"/>
      <c r="FH38" s="94"/>
      <c r="FI38" s="94"/>
      <c r="FJ38" s="94"/>
      <c r="FK38" s="94"/>
      <c r="FL38" s="94"/>
      <c r="FM38" s="94"/>
      <c r="FN38" s="94"/>
      <c r="FO38" s="94"/>
      <c r="FP38" s="94"/>
      <c r="FQ38" s="94"/>
      <c r="FR38" s="94"/>
      <c r="FS38" s="94"/>
      <c r="FT38" s="94"/>
      <c r="FU38" s="94"/>
      <c r="FV38" s="94"/>
      <c r="FW38" s="94"/>
      <c r="FX38" s="94"/>
    </row>
    <row r="39" spans="1:180" ht="30" customHeight="1" x14ac:dyDescent="0.2">
      <c r="A39" s="91">
        <v>3</v>
      </c>
      <c r="B39" s="5"/>
      <c r="C39" s="1"/>
      <c r="D39" s="2"/>
      <c r="E39" s="7"/>
      <c r="F39" s="25"/>
      <c r="G39" s="1"/>
      <c r="H39" s="2"/>
      <c r="I39" s="7"/>
      <c r="J39" s="5"/>
      <c r="K39" s="1"/>
      <c r="L39" s="2"/>
      <c r="M39" s="7"/>
      <c r="N39" s="25"/>
      <c r="O39" s="1"/>
      <c r="P39" s="2"/>
      <c r="Q39" s="30"/>
      <c r="R39" s="5"/>
      <c r="S39" s="1"/>
      <c r="T39" s="2"/>
      <c r="U39" s="7"/>
      <c r="V39" s="5"/>
      <c r="W39" s="1"/>
      <c r="X39" s="2"/>
      <c r="Y39" s="7"/>
      <c r="Z39" s="5"/>
      <c r="AA39" s="1"/>
      <c r="AB39" s="1"/>
      <c r="AC39" s="7"/>
      <c r="AD39" s="91">
        <v>3</v>
      </c>
      <c r="FQ39" s="94"/>
      <c r="FR39" s="94"/>
      <c r="FS39" s="94"/>
      <c r="FT39" s="94"/>
      <c r="FU39" s="94"/>
      <c r="FV39" s="94"/>
      <c r="FW39" s="94"/>
      <c r="FX39" s="94"/>
    </row>
    <row r="40" spans="1:180" s="15" customFormat="1" ht="30" customHeight="1" x14ac:dyDescent="0.2">
      <c r="A40" s="92">
        <v>4</v>
      </c>
      <c r="B40" s="11"/>
      <c r="C40" s="12"/>
      <c r="D40" s="10"/>
      <c r="E40" s="14"/>
      <c r="F40" s="26"/>
      <c r="G40" s="12"/>
      <c r="H40" s="10"/>
      <c r="I40" s="31"/>
      <c r="J40" s="11"/>
      <c r="K40" s="12"/>
      <c r="L40" s="10"/>
      <c r="M40" s="14"/>
      <c r="N40" s="26"/>
      <c r="O40" s="12"/>
      <c r="P40" s="10"/>
      <c r="Q40" s="31"/>
      <c r="R40" s="11"/>
      <c r="S40" s="12"/>
      <c r="T40" s="10"/>
      <c r="U40" s="14"/>
      <c r="V40" s="11"/>
      <c r="W40" s="12"/>
      <c r="X40" s="10"/>
      <c r="Y40" s="14"/>
      <c r="Z40" s="11"/>
      <c r="AA40" s="12"/>
      <c r="AB40" s="12"/>
      <c r="AC40" s="14"/>
      <c r="AD40" s="92">
        <v>4</v>
      </c>
      <c r="AE40" s="94"/>
      <c r="AF40" s="94"/>
      <c r="AG40" s="94"/>
      <c r="AH40" s="94"/>
      <c r="AI40" s="94"/>
      <c r="AJ40" s="94"/>
      <c r="AK40" s="94"/>
      <c r="AL40" s="94"/>
      <c r="AM40" s="94"/>
      <c r="AN40" s="94"/>
      <c r="AO40" s="94"/>
      <c r="AP40" s="94"/>
      <c r="AQ40" s="94"/>
      <c r="AR40" s="94"/>
      <c r="AS40" s="94"/>
      <c r="AT40" s="94"/>
      <c r="AU40" s="94"/>
      <c r="AV40" s="94"/>
      <c r="AW40" s="94"/>
      <c r="AX40" s="94"/>
      <c r="AY40" s="94"/>
      <c r="AZ40" s="94"/>
      <c r="BA40" s="94"/>
      <c r="BB40" s="94"/>
      <c r="BC40" s="94"/>
      <c r="BD40" s="94"/>
      <c r="BE40" s="94"/>
      <c r="BF40" s="94"/>
      <c r="BG40" s="94"/>
      <c r="BH40" s="94"/>
      <c r="BI40" s="94"/>
      <c r="BJ40" s="94"/>
      <c r="BK40" s="94"/>
      <c r="BL40" s="94"/>
      <c r="BM40" s="94"/>
      <c r="BN40" s="94"/>
      <c r="BO40" s="94"/>
      <c r="BP40" s="94"/>
      <c r="BQ40" s="94"/>
      <c r="BR40" s="94"/>
      <c r="BS40" s="94"/>
      <c r="BT40" s="94"/>
      <c r="BU40" s="94"/>
      <c r="BV40" s="94"/>
      <c r="BW40" s="94"/>
      <c r="BX40" s="94"/>
      <c r="BY40" s="94"/>
      <c r="BZ40" s="94"/>
      <c r="CA40" s="94"/>
      <c r="CB40" s="94"/>
      <c r="CC40" s="94"/>
      <c r="CD40" s="94"/>
      <c r="CE40" s="94"/>
      <c r="CF40" s="94"/>
      <c r="CG40" s="94"/>
      <c r="CH40" s="94"/>
      <c r="CI40" s="94"/>
      <c r="CJ40" s="94"/>
      <c r="CK40" s="94"/>
      <c r="CL40" s="94"/>
      <c r="CM40" s="94"/>
      <c r="CN40" s="94"/>
      <c r="CO40" s="94"/>
      <c r="CP40" s="94"/>
      <c r="CQ40" s="94"/>
      <c r="CR40" s="94"/>
      <c r="CS40" s="94"/>
      <c r="CT40" s="94"/>
      <c r="CU40" s="94"/>
      <c r="CV40" s="94"/>
      <c r="CW40" s="94"/>
      <c r="CX40" s="94"/>
      <c r="CY40" s="94"/>
      <c r="CZ40" s="94"/>
      <c r="DA40" s="94"/>
      <c r="DB40" s="94"/>
      <c r="DC40" s="94"/>
      <c r="DD40" s="94"/>
      <c r="DE40" s="94"/>
      <c r="DF40" s="94"/>
      <c r="DG40" s="94"/>
      <c r="DH40" s="94"/>
      <c r="DI40" s="94"/>
      <c r="DJ40" s="94"/>
      <c r="DK40" s="94"/>
      <c r="DL40" s="94"/>
      <c r="DM40" s="94"/>
      <c r="DN40" s="94"/>
      <c r="DO40" s="94"/>
      <c r="DP40" s="94"/>
      <c r="DQ40" s="94"/>
      <c r="DR40" s="94"/>
      <c r="DS40" s="94"/>
      <c r="DT40" s="94"/>
      <c r="DU40" s="94"/>
      <c r="DV40" s="94"/>
      <c r="DW40" s="94"/>
      <c r="DX40" s="94"/>
      <c r="DY40" s="94"/>
      <c r="DZ40" s="94"/>
      <c r="EA40" s="94"/>
      <c r="EB40" s="94"/>
      <c r="EC40" s="94"/>
      <c r="ED40" s="94"/>
      <c r="EE40" s="94"/>
      <c r="EF40" s="94"/>
      <c r="EG40" s="94"/>
      <c r="EH40" s="94"/>
      <c r="EI40" s="94"/>
      <c r="EJ40" s="94"/>
      <c r="EK40" s="94"/>
      <c r="EL40" s="94"/>
      <c r="EM40" s="94"/>
      <c r="EN40" s="94"/>
      <c r="EO40" s="94"/>
      <c r="EP40" s="94"/>
      <c r="EQ40" s="94"/>
      <c r="ER40" s="94"/>
      <c r="ES40" s="94"/>
      <c r="ET40" s="94"/>
      <c r="EU40" s="94"/>
      <c r="EV40" s="94"/>
      <c r="EW40" s="94"/>
      <c r="EX40" s="94"/>
      <c r="EY40" s="94"/>
      <c r="EZ40" s="94"/>
      <c r="FA40" s="94"/>
      <c r="FB40" s="94"/>
      <c r="FC40" s="94"/>
      <c r="FD40" s="94"/>
      <c r="FE40" s="94"/>
      <c r="FF40" s="94"/>
      <c r="FG40" s="94"/>
      <c r="FH40" s="94"/>
      <c r="FI40" s="94"/>
      <c r="FJ40" s="94"/>
      <c r="FK40" s="94"/>
      <c r="FL40" s="94"/>
      <c r="FM40" s="94"/>
      <c r="FN40" s="94"/>
      <c r="FO40" s="94"/>
      <c r="FP40" s="94"/>
      <c r="FQ40" s="94"/>
      <c r="FR40" s="94"/>
      <c r="FS40" s="94"/>
      <c r="FT40" s="94"/>
      <c r="FU40" s="94"/>
      <c r="FV40" s="94"/>
      <c r="FW40" s="94"/>
      <c r="FX40" s="94"/>
    </row>
    <row r="41" spans="1:180" ht="30" customHeight="1" x14ac:dyDescent="0.2">
      <c r="A41" s="91">
        <v>5</v>
      </c>
      <c r="B41" s="5"/>
      <c r="C41" s="1"/>
      <c r="D41" s="2"/>
      <c r="E41" s="7"/>
      <c r="F41" s="25"/>
      <c r="G41" s="1"/>
      <c r="H41" s="2"/>
      <c r="I41" s="157"/>
      <c r="J41" s="5"/>
      <c r="K41" s="1"/>
      <c r="L41" s="2"/>
      <c r="M41" s="7"/>
      <c r="N41" s="25"/>
      <c r="O41" s="1"/>
      <c r="P41" s="2"/>
      <c r="Q41" s="157"/>
      <c r="R41" s="5"/>
      <c r="S41" s="1"/>
      <c r="T41" s="2"/>
      <c r="U41" s="142"/>
      <c r="V41" s="5"/>
      <c r="W41" s="1"/>
      <c r="X41" s="2"/>
      <c r="Y41" s="7"/>
      <c r="Z41" s="5"/>
      <c r="AA41" s="1"/>
      <c r="AB41" s="1"/>
      <c r="AC41" s="7"/>
      <c r="AD41" s="91">
        <v>5</v>
      </c>
      <c r="FQ41" s="94"/>
      <c r="FR41" s="94"/>
      <c r="FS41" s="94"/>
      <c r="FT41" s="94"/>
      <c r="FU41" s="94"/>
      <c r="FV41" s="94"/>
      <c r="FW41" s="94"/>
      <c r="FX41" s="94"/>
    </row>
    <row r="42" spans="1:180" s="15" customFormat="1" ht="30" customHeight="1" x14ac:dyDescent="0.2">
      <c r="A42" s="92">
        <v>6</v>
      </c>
      <c r="B42" s="11"/>
      <c r="C42" s="12"/>
      <c r="D42" s="10"/>
      <c r="E42" s="14"/>
      <c r="F42" s="26"/>
      <c r="G42" s="12"/>
      <c r="H42" s="10"/>
      <c r="I42" s="31"/>
      <c r="J42" s="11"/>
      <c r="K42" s="12"/>
      <c r="L42" s="10"/>
      <c r="M42" s="14"/>
      <c r="N42" s="26"/>
      <c r="O42" s="12"/>
      <c r="P42" s="10"/>
      <c r="Q42" s="31"/>
      <c r="R42" s="11"/>
      <c r="S42" s="12"/>
      <c r="T42" s="10"/>
      <c r="U42" s="14"/>
      <c r="V42" s="11"/>
      <c r="W42" s="12"/>
      <c r="X42" s="10"/>
      <c r="Y42" s="14"/>
      <c r="Z42" s="11"/>
      <c r="AA42" s="12"/>
      <c r="AB42" s="12"/>
      <c r="AC42" s="13"/>
      <c r="AD42" s="92">
        <v>6</v>
      </c>
      <c r="AE42" s="94"/>
      <c r="AF42" s="94"/>
      <c r="AG42" s="94"/>
      <c r="AH42" s="94"/>
      <c r="AI42" s="94"/>
      <c r="AJ42" s="94"/>
      <c r="AK42" s="94"/>
      <c r="AL42" s="94"/>
      <c r="AM42" s="94"/>
      <c r="AN42" s="94"/>
      <c r="AO42" s="94"/>
      <c r="AP42" s="94"/>
      <c r="AQ42" s="94"/>
      <c r="AR42" s="94"/>
      <c r="AS42" s="94"/>
      <c r="AT42" s="94"/>
      <c r="AU42" s="94"/>
      <c r="AV42" s="94"/>
      <c r="AW42" s="94"/>
      <c r="AX42" s="94"/>
      <c r="AY42" s="94"/>
      <c r="AZ42" s="94"/>
      <c r="BA42" s="94"/>
      <c r="BB42" s="94"/>
      <c r="BC42" s="94"/>
      <c r="BD42" s="94"/>
      <c r="BE42" s="94"/>
      <c r="BF42" s="94"/>
      <c r="BG42" s="94"/>
      <c r="BH42" s="94"/>
      <c r="BI42" s="94"/>
      <c r="BJ42" s="94"/>
      <c r="BK42" s="94"/>
      <c r="BL42" s="94"/>
      <c r="BM42" s="94"/>
      <c r="BN42" s="94"/>
      <c r="BO42" s="94"/>
      <c r="BP42" s="94"/>
      <c r="BQ42" s="94"/>
      <c r="BR42" s="94"/>
      <c r="BS42" s="94"/>
      <c r="BT42" s="94"/>
      <c r="BU42" s="94"/>
      <c r="BV42" s="94"/>
      <c r="BW42" s="94"/>
      <c r="BX42" s="94"/>
      <c r="BY42" s="94"/>
      <c r="BZ42" s="94"/>
      <c r="CA42" s="94"/>
      <c r="CB42" s="94"/>
      <c r="CC42" s="94"/>
      <c r="CD42" s="94"/>
      <c r="CE42" s="94"/>
      <c r="CF42" s="94"/>
      <c r="CG42" s="94"/>
      <c r="CH42" s="94"/>
      <c r="CI42" s="94"/>
      <c r="CJ42" s="94"/>
      <c r="CK42" s="94"/>
      <c r="CL42" s="94"/>
      <c r="CM42" s="94"/>
      <c r="CN42" s="94"/>
      <c r="CO42" s="94"/>
      <c r="CP42" s="94"/>
      <c r="CQ42" s="94"/>
      <c r="CR42" s="94"/>
      <c r="CS42" s="94"/>
      <c r="CT42" s="94"/>
      <c r="CU42" s="94"/>
      <c r="CV42" s="94"/>
      <c r="CW42" s="94"/>
      <c r="CX42" s="94"/>
      <c r="CY42" s="94"/>
      <c r="CZ42" s="94"/>
      <c r="DA42" s="94"/>
      <c r="DB42" s="94"/>
      <c r="DC42" s="94"/>
      <c r="DD42" s="94"/>
      <c r="DE42" s="94"/>
      <c r="DF42" s="94"/>
      <c r="DG42" s="94"/>
      <c r="DH42" s="94"/>
      <c r="DI42" s="94"/>
      <c r="DJ42" s="94"/>
      <c r="DK42" s="94"/>
      <c r="DL42" s="94"/>
      <c r="DM42" s="94"/>
      <c r="DN42" s="94"/>
      <c r="DO42" s="94"/>
      <c r="DP42" s="94"/>
      <c r="DQ42" s="94"/>
      <c r="DR42" s="94"/>
      <c r="DS42" s="94"/>
      <c r="DT42" s="94"/>
      <c r="DU42" s="94"/>
      <c r="DV42" s="94"/>
      <c r="DW42" s="94"/>
      <c r="DX42" s="94"/>
      <c r="DY42" s="94"/>
      <c r="DZ42" s="94"/>
      <c r="EA42" s="94"/>
      <c r="EB42" s="94"/>
      <c r="EC42" s="94"/>
      <c r="ED42" s="94"/>
      <c r="EE42" s="94"/>
      <c r="EF42" s="94"/>
      <c r="EG42" s="94"/>
      <c r="EH42" s="94"/>
      <c r="EI42" s="94"/>
      <c r="EJ42" s="94"/>
      <c r="EK42" s="94"/>
      <c r="EL42" s="94"/>
      <c r="EM42" s="94"/>
      <c r="EN42" s="94"/>
      <c r="EO42" s="94"/>
      <c r="EP42" s="94"/>
      <c r="EQ42" s="94"/>
      <c r="ER42" s="94"/>
      <c r="ES42" s="94"/>
      <c r="ET42" s="94"/>
      <c r="EU42" s="94"/>
      <c r="EV42" s="94"/>
      <c r="EW42" s="94"/>
      <c r="EX42" s="94"/>
      <c r="EY42" s="94"/>
      <c r="EZ42" s="94"/>
      <c r="FA42" s="94"/>
      <c r="FB42" s="94"/>
      <c r="FC42" s="94"/>
      <c r="FD42" s="94"/>
      <c r="FE42" s="94"/>
      <c r="FF42" s="94"/>
      <c r="FG42" s="94"/>
      <c r="FH42" s="94"/>
      <c r="FI42" s="94"/>
      <c r="FJ42" s="94"/>
      <c r="FK42" s="94"/>
      <c r="FL42" s="94"/>
      <c r="FM42" s="94"/>
      <c r="FN42" s="94"/>
      <c r="FO42" s="94"/>
      <c r="FP42" s="94"/>
      <c r="FQ42" s="94"/>
      <c r="FR42" s="94"/>
      <c r="FS42" s="94"/>
      <c r="FT42" s="94"/>
      <c r="FU42" s="94"/>
      <c r="FV42" s="94"/>
      <c r="FW42" s="94"/>
      <c r="FX42" s="94"/>
    </row>
    <row r="43" spans="1:180" ht="30" customHeight="1" thickBot="1" x14ac:dyDescent="0.25">
      <c r="A43" s="91" t="s">
        <v>8</v>
      </c>
      <c r="B43" s="35"/>
      <c r="C43" s="36"/>
      <c r="D43" s="41"/>
      <c r="E43" s="37"/>
      <c r="F43" s="38"/>
      <c r="G43" s="36"/>
      <c r="H43" s="41"/>
      <c r="I43" s="37"/>
      <c r="J43" s="35"/>
      <c r="K43" s="36"/>
      <c r="L43" s="41"/>
      <c r="M43" s="37"/>
      <c r="N43" s="38"/>
      <c r="O43" s="36"/>
      <c r="P43" s="41"/>
      <c r="Q43" s="39"/>
      <c r="R43" s="35"/>
      <c r="S43" s="36"/>
      <c r="T43" s="41"/>
      <c r="U43" s="37"/>
      <c r="V43" s="35"/>
      <c r="W43" s="36"/>
      <c r="X43" s="41"/>
      <c r="Y43" s="37"/>
      <c r="Z43" s="35"/>
      <c r="AA43" s="36"/>
      <c r="AB43" s="36"/>
      <c r="AC43" s="37"/>
      <c r="AD43" s="91" t="s">
        <v>8</v>
      </c>
      <c r="FQ43" s="94"/>
      <c r="FR43" s="94"/>
      <c r="FS43" s="94"/>
      <c r="FT43" s="94"/>
      <c r="FU43" s="94"/>
      <c r="FV43" s="94"/>
      <c r="FW43" s="94"/>
      <c r="FX43" s="94"/>
    </row>
    <row r="44" spans="1:180" ht="15" customHeight="1" thickTop="1" thickBot="1" x14ac:dyDescent="0.25">
      <c r="A44" s="87" t="s">
        <v>9</v>
      </c>
      <c r="B44" s="42">
        <f>SUM(B37:B43)</f>
        <v>0</v>
      </c>
      <c r="C44" s="43">
        <f>SUM(C37:C43)</f>
        <v>0</v>
      </c>
      <c r="D44" s="51"/>
      <c r="E44" s="44"/>
      <c r="F44" s="52">
        <f>SUM(F37:F43)</f>
        <v>0</v>
      </c>
      <c r="G44" s="43">
        <f>SUM(G37:G43)</f>
        <v>0</v>
      </c>
      <c r="H44" s="51"/>
      <c r="I44" s="51"/>
      <c r="J44" s="42">
        <f>SUM(J37:J43)</f>
        <v>0</v>
      </c>
      <c r="K44" s="43">
        <f>SUM(K37:K43)</f>
        <v>0</v>
      </c>
      <c r="L44" s="51"/>
      <c r="M44" s="44"/>
      <c r="N44" s="52">
        <f>SUM(N37:N43)</f>
        <v>0</v>
      </c>
      <c r="O44" s="43">
        <f>SUM(O37:O43)</f>
        <v>0</v>
      </c>
      <c r="P44" s="51"/>
      <c r="Q44" s="51"/>
      <c r="R44" s="42">
        <f>SUM(R37:R43)</f>
        <v>0</v>
      </c>
      <c r="S44" s="43">
        <f>SUM(S37:S43)</f>
        <v>0</v>
      </c>
      <c r="T44" s="51"/>
      <c r="U44" s="44"/>
      <c r="V44" s="42">
        <f>SUM(V37:V43)</f>
        <v>0</v>
      </c>
      <c r="W44" s="43">
        <f>SUM(W37:W43)</f>
        <v>0</v>
      </c>
      <c r="X44" s="51"/>
      <c r="Y44" s="44"/>
      <c r="Z44" s="42">
        <f>SUM(Z37:Z43)</f>
        <v>0</v>
      </c>
      <c r="AA44" s="43">
        <f>SUM(AA37:AA43)</f>
        <v>0</v>
      </c>
      <c r="AB44" s="51"/>
      <c r="AC44" s="44"/>
      <c r="AD44" s="87" t="s">
        <v>9</v>
      </c>
      <c r="FQ44" s="94"/>
      <c r="FR44" s="94"/>
      <c r="FS44" s="94"/>
      <c r="FT44" s="94"/>
      <c r="FU44" s="94"/>
      <c r="FV44" s="94"/>
      <c r="FW44" s="94"/>
      <c r="FX44" s="94"/>
    </row>
    <row r="45" spans="1:180" ht="15" customHeight="1" thickTop="1" x14ac:dyDescent="0.2">
      <c r="A45" s="85" t="s">
        <v>35</v>
      </c>
      <c r="B45" s="16" t="str">
        <f>$B$1</f>
        <v>山梨　太郎</v>
      </c>
      <c r="C45" s="17"/>
      <c r="D45" s="17"/>
      <c r="E45" s="45" t="str">
        <f>E34</f>
        <v>月曜日</v>
      </c>
      <c r="F45" s="46" t="str">
        <f>F34</f>
        <v>甲州　花子</v>
      </c>
      <c r="G45" s="46"/>
      <c r="H45" s="46"/>
      <c r="I45" s="47" t="str">
        <f>I34</f>
        <v>月曜日</v>
      </c>
      <c r="J45" s="277" t="str">
        <f>J34</f>
        <v>笛吹　次郎</v>
      </c>
      <c r="K45" s="278"/>
      <c r="L45" s="278"/>
      <c r="M45" s="279" t="str">
        <f>M34</f>
        <v>火曜日</v>
      </c>
      <c r="N45" s="49" t="str">
        <f>N34</f>
        <v>吉田　三郎</v>
      </c>
      <c r="O45" s="49"/>
      <c r="P45" s="49"/>
      <c r="Q45" s="50" t="str">
        <f>Q34</f>
        <v>火曜日</v>
      </c>
      <c r="R45" s="332" t="str">
        <f>R34</f>
        <v>富士　さくら</v>
      </c>
      <c r="S45" s="280"/>
      <c r="T45" s="280"/>
      <c r="U45" s="335" t="str">
        <f>U34</f>
        <v>水曜日</v>
      </c>
      <c r="V45" s="282" t="str">
        <f>V34</f>
        <v>大月　四郎</v>
      </c>
      <c r="W45" s="283"/>
      <c r="X45" s="283"/>
      <c r="Y45" s="284" t="str">
        <f>Y34</f>
        <v>木曜日</v>
      </c>
      <c r="Z45" s="48"/>
      <c r="AA45"/>
      <c r="AB45"/>
      <c r="AC45" s="28" t="s">
        <v>7</v>
      </c>
      <c r="AD45" s="86"/>
      <c r="FQ45" s="94"/>
      <c r="FR45" s="94"/>
      <c r="FS45" s="94"/>
      <c r="FT45" s="94"/>
      <c r="FU45" s="94"/>
      <c r="FV45" s="94"/>
      <c r="FW45" s="94"/>
      <c r="FX45" s="94"/>
    </row>
    <row r="46" spans="1:180" ht="14.25" customHeight="1" x14ac:dyDescent="0.2">
      <c r="A46" s="86"/>
      <c r="B46" s="21" t="str">
        <f>B35</f>
        <v>山梨中</v>
      </c>
      <c r="C46" s="22"/>
      <c r="D46" s="22"/>
      <c r="E46" s="4" t="e">
        <f>E35+7</f>
        <v>#VALUE!</v>
      </c>
      <c r="F46" s="23" t="str">
        <f>F35</f>
        <v>山梨中</v>
      </c>
      <c r="G46" s="23"/>
      <c r="H46" s="23"/>
      <c r="I46" s="4" t="e">
        <f>I35+7</f>
        <v>#VALUE!</v>
      </c>
      <c r="J46" s="24" t="str">
        <f>J35</f>
        <v>笛吹中</v>
      </c>
      <c r="K46" s="23"/>
      <c r="L46" s="23"/>
      <c r="M46" s="4" t="e">
        <f>M35+7</f>
        <v>#VALUE!</v>
      </c>
      <c r="N46" s="23" t="str">
        <f>N35</f>
        <v>笛吹中</v>
      </c>
      <c r="O46" s="23"/>
      <c r="P46" s="23"/>
      <c r="Q46" s="165" t="e">
        <f>Q35+7</f>
        <v>#VALUE!</v>
      </c>
      <c r="R46" s="256" t="str">
        <f>R35</f>
        <v>富士中</v>
      </c>
      <c r="S46" s="23"/>
      <c r="T46" s="23"/>
      <c r="U46" s="4" t="e">
        <f>U35+7</f>
        <v>#VALUE!</v>
      </c>
      <c r="V46" s="24" t="str">
        <f>V35</f>
        <v>大月中</v>
      </c>
      <c r="W46" s="23"/>
      <c r="X46" s="23"/>
      <c r="Y46" s="4" t="e">
        <f>Y35+7</f>
        <v>#VALUE!</v>
      </c>
      <c r="Z46" s="24" t="str">
        <f>Z2</f>
        <v>○○学校</v>
      </c>
      <c r="AA46" s="23"/>
      <c r="AB46" s="23"/>
      <c r="AC46" s="4">
        <f>AC35+7</f>
        <v>44959</v>
      </c>
      <c r="AD46" s="86"/>
      <c r="FQ46" s="94"/>
      <c r="FR46" s="94"/>
      <c r="FS46" s="94"/>
      <c r="FT46" s="94"/>
      <c r="FU46" s="94"/>
      <c r="FV46" s="94"/>
      <c r="FW46" s="94"/>
      <c r="FX46" s="94"/>
    </row>
    <row r="47" spans="1:180" ht="15" customHeight="1" x14ac:dyDescent="0.2">
      <c r="A47" s="91" t="s">
        <v>10</v>
      </c>
      <c r="B47" s="5" t="s">
        <v>0</v>
      </c>
      <c r="C47" s="1" t="s">
        <v>1</v>
      </c>
      <c r="D47" s="191" t="s">
        <v>49</v>
      </c>
      <c r="E47" s="6" t="s">
        <v>2</v>
      </c>
      <c r="F47" s="25" t="s">
        <v>0</v>
      </c>
      <c r="G47" s="1" t="s">
        <v>1</v>
      </c>
      <c r="H47" s="191" t="s">
        <v>49</v>
      </c>
      <c r="I47" s="2" t="s">
        <v>2</v>
      </c>
      <c r="J47" s="5" t="s">
        <v>0</v>
      </c>
      <c r="K47" s="1" t="s">
        <v>1</v>
      </c>
      <c r="L47" s="191" t="s">
        <v>49</v>
      </c>
      <c r="M47" s="6" t="s">
        <v>2</v>
      </c>
      <c r="N47" s="25" t="s">
        <v>0</v>
      </c>
      <c r="O47" s="1" t="s">
        <v>1</v>
      </c>
      <c r="P47" s="191" t="s">
        <v>49</v>
      </c>
      <c r="Q47" s="2" t="s">
        <v>2</v>
      </c>
      <c r="R47" s="5" t="s">
        <v>0</v>
      </c>
      <c r="S47" s="1" t="s">
        <v>1</v>
      </c>
      <c r="T47" s="191" t="s">
        <v>49</v>
      </c>
      <c r="U47" s="6" t="s">
        <v>2</v>
      </c>
      <c r="V47" s="5" t="s">
        <v>0</v>
      </c>
      <c r="W47" s="1" t="s">
        <v>1</v>
      </c>
      <c r="X47" s="191" t="s">
        <v>49</v>
      </c>
      <c r="Y47" s="6" t="s">
        <v>2</v>
      </c>
      <c r="Z47" s="5" t="s">
        <v>0</v>
      </c>
      <c r="AA47" s="1" t="s">
        <v>1</v>
      </c>
      <c r="AB47" s="2"/>
      <c r="AC47" s="6" t="s">
        <v>2</v>
      </c>
      <c r="AD47" s="91" t="s">
        <v>10</v>
      </c>
      <c r="FQ47" s="94"/>
      <c r="FR47" s="94"/>
      <c r="FS47" s="94"/>
      <c r="FT47" s="94"/>
      <c r="FU47" s="94"/>
      <c r="FV47" s="94"/>
      <c r="FW47" s="94"/>
      <c r="FX47" s="94"/>
    </row>
    <row r="48" spans="1:180" ht="30" customHeight="1" x14ac:dyDescent="0.2">
      <c r="A48" s="91">
        <v>1</v>
      </c>
      <c r="B48" s="5"/>
      <c r="C48" s="1"/>
      <c r="D48" s="2"/>
      <c r="E48" s="7"/>
      <c r="F48" s="25"/>
      <c r="G48" s="1"/>
      <c r="H48" s="2"/>
      <c r="I48" s="30"/>
      <c r="J48" s="5"/>
      <c r="K48" s="1"/>
      <c r="L48" s="2"/>
      <c r="M48" s="7"/>
      <c r="N48" s="25"/>
      <c r="O48" s="1"/>
      <c r="P48" s="2"/>
      <c r="Q48" s="30"/>
      <c r="R48" s="5"/>
      <c r="S48" s="1"/>
      <c r="T48" s="2"/>
      <c r="U48" s="7"/>
      <c r="V48" s="5"/>
      <c r="W48" s="1"/>
      <c r="X48" s="2"/>
      <c r="Y48" s="7"/>
      <c r="Z48" s="5"/>
      <c r="AA48" s="1"/>
      <c r="AB48" s="2"/>
      <c r="AC48" s="7"/>
      <c r="AD48" s="91">
        <v>1</v>
      </c>
      <c r="FQ48" s="94"/>
      <c r="FR48" s="94"/>
      <c r="FS48" s="94"/>
      <c r="FT48" s="94"/>
      <c r="FU48" s="94"/>
      <c r="FV48" s="94"/>
      <c r="FW48" s="94"/>
      <c r="FX48" s="94"/>
    </row>
    <row r="49" spans="1:180" s="15" customFormat="1" ht="30" customHeight="1" x14ac:dyDescent="0.2">
      <c r="A49" s="92">
        <v>2</v>
      </c>
      <c r="B49" s="11"/>
      <c r="C49" s="12"/>
      <c r="D49" s="10"/>
      <c r="E49" s="167"/>
      <c r="F49" s="26"/>
      <c r="G49" s="12"/>
      <c r="H49" s="10"/>
      <c r="I49" s="31"/>
      <c r="J49" s="11"/>
      <c r="K49" s="12"/>
      <c r="L49" s="10"/>
      <c r="M49" s="14"/>
      <c r="N49" s="26"/>
      <c r="O49" s="12"/>
      <c r="P49" s="10"/>
      <c r="Q49" s="31"/>
      <c r="R49" s="11"/>
      <c r="S49" s="12"/>
      <c r="T49" s="10"/>
      <c r="U49" s="14"/>
      <c r="V49" s="11"/>
      <c r="W49" s="12"/>
      <c r="X49" s="10"/>
      <c r="Y49" s="14"/>
      <c r="Z49" s="11"/>
      <c r="AA49" s="12"/>
      <c r="AB49" s="10"/>
      <c r="AC49" s="13"/>
      <c r="AD49" s="92">
        <v>2</v>
      </c>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4"/>
      <c r="BQ49" s="94"/>
      <c r="BR49" s="94"/>
      <c r="BS49" s="94"/>
      <c r="BT49" s="94"/>
      <c r="BU49" s="94"/>
      <c r="BV49" s="94"/>
      <c r="BW49" s="94"/>
      <c r="BX49" s="94"/>
      <c r="BY49" s="94"/>
      <c r="BZ49" s="94"/>
      <c r="CA49" s="94"/>
      <c r="CB49" s="94"/>
      <c r="CC49" s="94"/>
      <c r="CD49" s="94"/>
      <c r="CE49" s="94"/>
      <c r="CF49" s="94"/>
      <c r="CG49" s="94"/>
      <c r="CH49" s="94"/>
      <c r="CI49" s="94"/>
      <c r="CJ49" s="94"/>
      <c r="CK49" s="94"/>
      <c r="CL49" s="94"/>
      <c r="CM49" s="94"/>
      <c r="CN49" s="94"/>
      <c r="CO49" s="94"/>
      <c r="CP49" s="94"/>
      <c r="CQ49" s="94"/>
      <c r="CR49" s="94"/>
      <c r="CS49" s="94"/>
      <c r="CT49" s="94"/>
      <c r="CU49" s="94"/>
      <c r="CV49" s="94"/>
      <c r="CW49" s="94"/>
      <c r="CX49" s="94"/>
      <c r="CY49" s="94"/>
      <c r="CZ49" s="94"/>
      <c r="DA49" s="94"/>
      <c r="DB49" s="94"/>
      <c r="DC49" s="94"/>
      <c r="DD49" s="94"/>
      <c r="DE49" s="94"/>
      <c r="DF49" s="94"/>
      <c r="DG49" s="94"/>
      <c r="DH49" s="94"/>
      <c r="DI49" s="94"/>
      <c r="DJ49" s="94"/>
      <c r="DK49" s="94"/>
      <c r="DL49" s="94"/>
      <c r="DM49" s="94"/>
      <c r="DN49" s="94"/>
      <c r="DO49" s="94"/>
      <c r="DP49" s="94"/>
      <c r="DQ49" s="94"/>
      <c r="DR49" s="94"/>
      <c r="DS49" s="94"/>
      <c r="DT49" s="94"/>
      <c r="DU49" s="94"/>
      <c r="DV49" s="94"/>
      <c r="DW49" s="94"/>
      <c r="DX49" s="94"/>
      <c r="DY49" s="94"/>
      <c r="DZ49" s="94"/>
      <c r="EA49" s="94"/>
      <c r="EB49" s="94"/>
      <c r="EC49" s="94"/>
      <c r="ED49" s="94"/>
      <c r="EE49" s="94"/>
      <c r="EF49" s="94"/>
      <c r="EG49" s="94"/>
      <c r="EH49" s="94"/>
      <c r="EI49" s="94"/>
      <c r="EJ49" s="94"/>
      <c r="EK49" s="94"/>
      <c r="EL49" s="94"/>
      <c r="EM49" s="94"/>
      <c r="EN49" s="94"/>
      <c r="EO49" s="94"/>
      <c r="EP49" s="94"/>
      <c r="EQ49" s="94"/>
      <c r="ER49" s="94"/>
      <c r="ES49" s="94"/>
      <c r="ET49" s="94"/>
      <c r="EU49" s="94"/>
      <c r="EV49" s="94"/>
      <c r="EW49" s="94"/>
      <c r="EX49" s="94"/>
      <c r="EY49" s="94"/>
      <c r="EZ49" s="94"/>
      <c r="FA49" s="94"/>
      <c r="FB49" s="94"/>
      <c r="FC49" s="94"/>
      <c r="FD49" s="94"/>
      <c r="FE49" s="94"/>
      <c r="FF49" s="94"/>
      <c r="FG49" s="94"/>
      <c r="FH49" s="94"/>
      <c r="FI49" s="94"/>
      <c r="FJ49" s="94"/>
      <c r="FK49" s="94"/>
      <c r="FL49" s="94"/>
      <c r="FM49" s="94"/>
      <c r="FN49" s="94"/>
      <c r="FO49" s="94"/>
      <c r="FP49" s="94"/>
      <c r="FQ49" s="94"/>
      <c r="FR49" s="94"/>
      <c r="FS49" s="94"/>
      <c r="FT49" s="94"/>
      <c r="FU49" s="94"/>
      <c r="FV49" s="94"/>
      <c r="FW49" s="94"/>
      <c r="FX49" s="94"/>
    </row>
    <row r="50" spans="1:180" ht="30" customHeight="1" x14ac:dyDescent="0.2">
      <c r="A50" s="91">
        <v>3</v>
      </c>
      <c r="B50" s="5"/>
      <c r="C50" s="1"/>
      <c r="D50" s="2"/>
      <c r="E50" s="7"/>
      <c r="F50" s="25"/>
      <c r="G50" s="1"/>
      <c r="H50" s="2"/>
      <c r="I50" s="7"/>
      <c r="J50" s="5"/>
      <c r="K50" s="1"/>
      <c r="L50" s="2"/>
      <c r="M50" s="7"/>
      <c r="N50" s="25"/>
      <c r="O50" s="1"/>
      <c r="P50" s="2"/>
      <c r="Q50" s="30"/>
      <c r="R50" s="5"/>
      <c r="S50" s="1"/>
      <c r="T50" s="2"/>
      <c r="U50" s="7"/>
      <c r="V50" s="5"/>
      <c r="W50" s="1"/>
      <c r="X50" s="2"/>
      <c r="Y50" s="7"/>
      <c r="Z50" s="5"/>
      <c r="AA50" s="1"/>
      <c r="AB50" s="2"/>
      <c r="AC50" s="7"/>
      <c r="AD50" s="91">
        <v>3</v>
      </c>
      <c r="FQ50" s="94"/>
      <c r="FR50" s="94"/>
      <c r="FS50" s="94"/>
      <c r="FT50" s="94"/>
      <c r="FU50" s="94"/>
      <c r="FV50" s="94"/>
      <c r="FW50" s="94"/>
      <c r="FX50" s="94"/>
    </row>
    <row r="51" spans="1:180" s="15" customFormat="1" ht="30" customHeight="1" x14ac:dyDescent="0.2">
      <c r="A51" s="92">
        <v>4</v>
      </c>
      <c r="B51" s="11"/>
      <c r="C51" s="12"/>
      <c r="D51" s="10"/>
      <c r="E51" s="14"/>
      <c r="F51" s="26"/>
      <c r="G51" s="12"/>
      <c r="H51" s="10"/>
      <c r="I51" s="31"/>
      <c r="J51" s="11"/>
      <c r="K51" s="12"/>
      <c r="L51" s="10"/>
      <c r="M51" s="14"/>
      <c r="N51" s="26"/>
      <c r="O51" s="12"/>
      <c r="P51" s="10"/>
      <c r="Q51" s="31"/>
      <c r="R51" s="11"/>
      <c r="S51" s="12"/>
      <c r="T51" s="10"/>
      <c r="U51" s="14"/>
      <c r="V51" s="11"/>
      <c r="W51" s="12"/>
      <c r="X51" s="10"/>
      <c r="Y51" s="14"/>
      <c r="Z51" s="11"/>
      <c r="AA51" s="12"/>
      <c r="AB51" s="10"/>
      <c r="AC51" s="14"/>
      <c r="AD51" s="92">
        <v>4</v>
      </c>
      <c r="AE51" s="94"/>
      <c r="AF51" s="94"/>
      <c r="AG51" s="94"/>
      <c r="AH51" s="94"/>
      <c r="AI51" s="94"/>
      <c r="AJ51" s="94"/>
      <c r="AK51" s="94"/>
      <c r="AL51" s="94"/>
      <c r="AM51" s="94"/>
      <c r="AN51" s="94"/>
      <c r="AO51" s="94"/>
      <c r="AP51" s="94"/>
      <c r="AQ51" s="94"/>
      <c r="AR51" s="94"/>
      <c r="AS51" s="94"/>
      <c r="AT51" s="94"/>
      <c r="AU51" s="94"/>
      <c r="AV51" s="94"/>
      <c r="AW51" s="94"/>
      <c r="AX51" s="94"/>
      <c r="AY51" s="94"/>
      <c r="AZ51" s="94"/>
      <c r="BA51" s="94"/>
      <c r="BB51" s="94"/>
      <c r="BC51" s="94"/>
      <c r="BD51" s="94"/>
      <c r="BE51" s="94"/>
      <c r="BF51" s="94"/>
      <c r="BG51" s="94"/>
      <c r="BH51" s="94"/>
      <c r="BI51" s="94"/>
      <c r="BJ51" s="94"/>
      <c r="BK51" s="94"/>
      <c r="BL51" s="94"/>
      <c r="BM51" s="94"/>
      <c r="BN51" s="94"/>
      <c r="BO51" s="94"/>
      <c r="BP51" s="94"/>
      <c r="BQ51" s="94"/>
      <c r="BR51" s="94"/>
      <c r="BS51" s="94"/>
      <c r="BT51" s="94"/>
      <c r="BU51" s="94"/>
      <c r="BV51" s="94"/>
      <c r="BW51" s="94"/>
      <c r="BX51" s="94"/>
      <c r="BY51" s="94"/>
      <c r="BZ51" s="94"/>
      <c r="CA51" s="94"/>
      <c r="CB51" s="94"/>
      <c r="CC51" s="94"/>
      <c r="CD51" s="94"/>
      <c r="CE51" s="94"/>
      <c r="CF51" s="94"/>
      <c r="CG51" s="94"/>
      <c r="CH51" s="94"/>
      <c r="CI51" s="94"/>
      <c r="CJ51" s="94"/>
      <c r="CK51" s="94"/>
      <c r="CL51" s="94"/>
      <c r="CM51" s="94"/>
      <c r="CN51" s="94"/>
      <c r="CO51" s="94"/>
      <c r="CP51" s="94"/>
      <c r="CQ51" s="94"/>
      <c r="CR51" s="94"/>
      <c r="CS51" s="94"/>
      <c r="CT51" s="94"/>
      <c r="CU51" s="94"/>
      <c r="CV51" s="94"/>
      <c r="CW51" s="94"/>
      <c r="CX51" s="94"/>
      <c r="CY51" s="94"/>
      <c r="CZ51" s="94"/>
      <c r="DA51" s="94"/>
      <c r="DB51" s="94"/>
      <c r="DC51" s="94"/>
      <c r="DD51" s="94"/>
      <c r="DE51" s="94"/>
      <c r="DF51" s="94"/>
      <c r="DG51" s="94"/>
      <c r="DH51" s="94"/>
      <c r="DI51" s="94"/>
      <c r="DJ51" s="94"/>
      <c r="DK51" s="94"/>
      <c r="DL51" s="94"/>
      <c r="DM51" s="94"/>
      <c r="DN51" s="94"/>
      <c r="DO51" s="94"/>
      <c r="DP51" s="94"/>
      <c r="DQ51" s="94"/>
      <c r="DR51" s="94"/>
      <c r="DS51" s="94"/>
      <c r="DT51" s="94"/>
      <c r="DU51" s="94"/>
      <c r="DV51" s="94"/>
      <c r="DW51" s="94"/>
      <c r="DX51" s="94"/>
      <c r="DY51" s="94"/>
      <c r="DZ51" s="94"/>
      <c r="EA51" s="94"/>
      <c r="EB51" s="94"/>
      <c r="EC51" s="94"/>
      <c r="ED51" s="94"/>
      <c r="EE51" s="94"/>
      <c r="EF51" s="94"/>
      <c r="EG51" s="94"/>
      <c r="EH51" s="94"/>
      <c r="EI51" s="94"/>
      <c r="EJ51" s="94"/>
      <c r="EK51" s="94"/>
      <c r="EL51" s="94"/>
      <c r="EM51" s="94"/>
      <c r="EN51" s="94"/>
      <c r="EO51" s="94"/>
      <c r="EP51" s="94"/>
      <c r="EQ51" s="94"/>
      <c r="ER51" s="94"/>
      <c r="ES51" s="94"/>
      <c r="ET51" s="94"/>
      <c r="EU51" s="94"/>
      <c r="EV51" s="94"/>
      <c r="EW51" s="94"/>
      <c r="EX51" s="94"/>
      <c r="EY51" s="94"/>
      <c r="EZ51" s="94"/>
      <c r="FA51" s="94"/>
      <c r="FB51" s="94"/>
      <c r="FC51" s="94"/>
      <c r="FD51" s="94"/>
      <c r="FE51" s="94"/>
      <c r="FF51" s="94"/>
      <c r="FG51" s="94"/>
      <c r="FH51" s="94"/>
      <c r="FI51" s="94"/>
      <c r="FJ51" s="94"/>
      <c r="FK51" s="94"/>
      <c r="FL51" s="94"/>
      <c r="FM51" s="94"/>
      <c r="FN51" s="94"/>
      <c r="FO51" s="94"/>
      <c r="FP51" s="94"/>
      <c r="FQ51" s="94"/>
      <c r="FR51" s="94"/>
      <c r="FS51" s="94"/>
      <c r="FT51" s="94"/>
      <c r="FU51" s="94"/>
      <c r="FV51" s="94"/>
      <c r="FW51" s="94"/>
      <c r="FX51" s="94"/>
    </row>
    <row r="52" spans="1:180" ht="30" customHeight="1" x14ac:dyDescent="0.2">
      <c r="A52" s="91">
        <v>5</v>
      </c>
      <c r="B52" s="5"/>
      <c r="C52" s="1"/>
      <c r="D52" s="2"/>
      <c r="E52" s="7"/>
      <c r="F52" s="25"/>
      <c r="G52" s="1"/>
      <c r="H52" s="2"/>
      <c r="I52" s="157"/>
      <c r="J52" s="5"/>
      <c r="K52" s="1"/>
      <c r="L52" s="2"/>
      <c r="M52" s="7"/>
      <c r="N52" s="25"/>
      <c r="O52" s="1"/>
      <c r="P52" s="2"/>
      <c r="Q52" s="157"/>
      <c r="R52" s="5"/>
      <c r="S52" s="1"/>
      <c r="T52" s="2"/>
      <c r="U52" s="142"/>
      <c r="V52" s="5"/>
      <c r="W52" s="1"/>
      <c r="X52" s="2"/>
      <c r="Y52" s="7"/>
      <c r="Z52" s="5"/>
      <c r="AA52" s="1"/>
      <c r="AB52" s="2"/>
      <c r="AC52" s="6"/>
      <c r="AD52" s="91">
        <v>5</v>
      </c>
      <c r="FQ52" s="94"/>
      <c r="FR52" s="94"/>
      <c r="FS52" s="94"/>
      <c r="FT52" s="94"/>
      <c r="FU52" s="94"/>
      <c r="FV52" s="94"/>
      <c r="FW52" s="94"/>
      <c r="FX52" s="94"/>
    </row>
    <row r="53" spans="1:180" s="15" customFormat="1" ht="30" customHeight="1" x14ac:dyDescent="0.2">
      <c r="A53" s="92">
        <v>6</v>
      </c>
      <c r="B53" s="11"/>
      <c r="C53" s="12"/>
      <c r="D53" s="10"/>
      <c r="E53" s="14"/>
      <c r="F53" s="26"/>
      <c r="G53" s="12"/>
      <c r="H53" s="10"/>
      <c r="I53" s="31"/>
      <c r="J53" s="11"/>
      <c r="K53" s="12"/>
      <c r="L53" s="10"/>
      <c r="M53" s="14"/>
      <c r="N53" s="26"/>
      <c r="O53" s="12"/>
      <c r="P53" s="10"/>
      <c r="Q53" s="31"/>
      <c r="R53" s="11"/>
      <c r="S53" s="12"/>
      <c r="T53" s="10"/>
      <c r="U53" s="14"/>
      <c r="V53" s="11"/>
      <c r="W53" s="12"/>
      <c r="X53" s="10"/>
      <c r="Y53" s="14"/>
      <c r="Z53" s="11"/>
      <c r="AA53" s="12"/>
      <c r="AB53" s="10"/>
      <c r="AC53" s="166"/>
      <c r="AD53" s="92">
        <v>6</v>
      </c>
      <c r="AE53" s="94"/>
      <c r="AF53" s="94"/>
      <c r="AG53" s="94"/>
      <c r="AH53" s="94"/>
      <c r="AI53" s="94"/>
      <c r="AJ53" s="94"/>
      <c r="AK53" s="94"/>
      <c r="AL53" s="94"/>
      <c r="AM53" s="94"/>
      <c r="AN53" s="94"/>
      <c r="AO53" s="94"/>
      <c r="AP53" s="94"/>
      <c r="AQ53" s="94"/>
      <c r="AR53" s="94"/>
      <c r="AS53" s="94"/>
      <c r="AT53" s="94"/>
      <c r="AU53" s="94"/>
      <c r="AV53" s="94"/>
      <c r="AW53" s="94"/>
      <c r="AX53" s="94"/>
      <c r="AY53" s="94"/>
      <c r="AZ53" s="94"/>
      <c r="BA53" s="94"/>
      <c r="BB53" s="94"/>
      <c r="BC53" s="94"/>
      <c r="BD53" s="94"/>
      <c r="BE53" s="94"/>
      <c r="BF53" s="94"/>
      <c r="BG53" s="94"/>
      <c r="BH53" s="94"/>
      <c r="BI53" s="94"/>
      <c r="BJ53" s="94"/>
      <c r="BK53" s="94"/>
      <c r="BL53" s="94"/>
      <c r="BM53" s="94"/>
      <c r="BN53" s="94"/>
      <c r="BO53" s="94"/>
      <c r="BP53" s="94"/>
      <c r="BQ53" s="94"/>
      <c r="BR53" s="94"/>
      <c r="BS53" s="94"/>
      <c r="BT53" s="94"/>
      <c r="BU53" s="94"/>
      <c r="BV53" s="94"/>
      <c r="BW53" s="94"/>
      <c r="BX53" s="94"/>
      <c r="BY53" s="94"/>
      <c r="BZ53" s="94"/>
      <c r="CA53" s="94"/>
      <c r="CB53" s="94"/>
      <c r="CC53" s="94"/>
      <c r="CD53" s="94"/>
      <c r="CE53" s="94"/>
      <c r="CF53" s="94"/>
      <c r="CG53" s="94"/>
      <c r="CH53" s="94"/>
      <c r="CI53" s="94"/>
      <c r="CJ53" s="94"/>
      <c r="CK53" s="94"/>
      <c r="CL53" s="94"/>
      <c r="CM53" s="94"/>
      <c r="CN53" s="94"/>
      <c r="CO53" s="94"/>
      <c r="CP53" s="94"/>
      <c r="CQ53" s="94"/>
      <c r="CR53" s="94"/>
      <c r="CS53" s="94"/>
      <c r="CT53" s="94"/>
      <c r="CU53" s="94"/>
      <c r="CV53" s="94"/>
      <c r="CW53" s="94"/>
      <c r="CX53" s="94"/>
      <c r="CY53" s="94"/>
      <c r="CZ53" s="94"/>
      <c r="DA53" s="94"/>
      <c r="DB53" s="94"/>
      <c r="DC53" s="94"/>
      <c r="DD53" s="94"/>
      <c r="DE53" s="94"/>
      <c r="DF53" s="94"/>
      <c r="DG53" s="94"/>
      <c r="DH53" s="94"/>
      <c r="DI53" s="94"/>
      <c r="DJ53" s="94"/>
      <c r="DK53" s="94"/>
      <c r="DL53" s="94"/>
      <c r="DM53" s="94"/>
      <c r="DN53" s="94"/>
      <c r="DO53" s="94"/>
      <c r="DP53" s="94"/>
      <c r="DQ53" s="94"/>
      <c r="DR53" s="94"/>
      <c r="DS53" s="94"/>
      <c r="DT53" s="94"/>
      <c r="DU53" s="94"/>
      <c r="DV53" s="94"/>
      <c r="DW53" s="94"/>
      <c r="DX53" s="94"/>
      <c r="DY53" s="94"/>
      <c r="DZ53" s="94"/>
      <c r="EA53" s="94"/>
      <c r="EB53" s="94"/>
      <c r="EC53" s="94"/>
      <c r="ED53" s="94"/>
      <c r="EE53" s="94"/>
      <c r="EF53" s="94"/>
      <c r="EG53" s="94"/>
      <c r="EH53" s="94"/>
      <c r="EI53" s="94"/>
      <c r="EJ53" s="94"/>
      <c r="EK53" s="94"/>
      <c r="EL53" s="94"/>
      <c r="EM53" s="94"/>
      <c r="EN53" s="94"/>
      <c r="EO53" s="94"/>
      <c r="EP53" s="94"/>
      <c r="EQ53" s="94"/>
      <c r="ER53" s="94"/>
      <c r="ES53" s="94"/>
      <c r="ET53" s="94"/>
      <c r="EU53" s="94"/>
      <c r="EV53" s="94"/>
      <c r="EW53" s="94"/>
      <c r="EX53" s="94"/>
      <c r="EY53" s="94"/>
      <c r="EZ53" s="94"/>
      <c r="FA53" s="94"/>
      <c r="FB53" s="94"/>
      <c r="FC53" s="94"/>
      <c r="FD53" s="94"/>
      <c r="FE53" s="94"/>
      <c r="FF53" s="94"/>
      <c r="FG53" s="94"/>
      <c r="FH53" s="94"/>
      <c r="FI53" s="94"/>
      <c r="FJ53" s="94"/>
      <c r="FK53" s="94"/>
      <c r="FL53" s="94"/>
      <c r="FM53" s="94"/>
      <c r="FN53" s="94"/>
      <c r="FO53" s="94"/>
      <c r="FP53" s="94"/>
      <c r="FQ53" s="94"/>
      <c r="FR53" s="94"/>
      <c r="FS53" s="94"/>
      <c r="FT53" s="94"/>
      <c r="FU53" s="94"/>
      <c r="FV53" s="94"/>
      <c r="FW53" s="94"/>
      <c r="FX53" s="94"/>
    </row>
    <row r="54" spans="1:180" ht="30" customHeight="1" thickBot="1" x14ac:dyDescent="0.25">
      <c r="A54" s="91" t="s">
        <v>8</v>
      </c>
      <c r="B54" s="35"/>
      <c r="C54" s="36"/>
      <c r="D54" s="41"/>
      <c r="E54" s="37"/>
      <c r="F54" s="38"/>
      <c r="G54" s="36"/>
      <c r="H54" s="41"/>
      <c r="I54" s="37"/>
      <c r="J54" s="35"/>
      <c r="K54" s="36"/>
      <c r="L54" s="41"/>
      <c r="M54" s="37"/>
      <c r="N54" s="38"/>
      <c r="O54" s="36"/>
      <c r="P54" s="41"/>
      <c r="Q54" s="39"/>
      <c r="R54" s="35"/>
      <c r="S54" s="36"/>
      <c r="T54" s="41"/>
      <c r="U54" s="37"/>
      <c r="V54" s="35"/>
      <c r="W54" s="36"/>
      <c r="X54" s="41"/>
      <c r="Y54" s="37"/>
      <c r="Z54" s="35"/>
      <c r="AA54" s="36"/>
      <c r="AB54" s="41"/>
      <c r="AC54" s="40"/>
      <c r="AD54" s="91" t="s">
        <v>8</v>
      </c>
      <c r="FQ54" s="94"/>
      <c r="FR54" s="94"/>
      <c r="FS54" s="94"/>
      <c r="FT54" s="94"/>
      <c r="FU54" s="94"/>
      <c r="FV54" s="94"/>
      <c r="FW54" s="94"/>
      <c r="FX54" s="94"/>
    </row>
    <row r="55" spans="1:180" ht="13.5" customHeight="1" thickTop="1" thickBot="1" x14ac:dyDescent="0.25">
      <c r="A55" s="87" t="s">
        <v>9</v>
      </c>
      <c r="B55" s="42">
        <f>SUM(B48:B54)</f>
        <v>0</v>
      </c>
      <c r="C55" s="43">
        <f>SUM(C48:C54)</f>
        <v>0</v>
      </c>
      <c r="D55" s="51"/>
      <c r="E55" s="44"/>
      <c r="F55" s="52">
        <f>SUM(F48:F54)</f>
        <v>0</v>
      </c>
      <c r="G55" s="43">
        <f>SUM(G48:G54)</f>
        <v>0</v>
      </c>
      <c r="H55" s="51"/>
      <c r="I55" s="51"/>
      <c r="J55" s="42">
        <f>SUM(J48:J54)</f>
        <v>0</v>
      </c>
      <c r="K55" s="43">
        <f>SUM(K48:K54)</f>
        <v>0</v>
      </c>
      <c r="L55" s="51"/>
      <c r="M55" s="44"/>
      <c r="N55" s="52">
        <f>SUM(N48:N54)</f>
        <v>0</v>
      </c>
      <c r="O55" s="43">
        <f>SUM(O48:O54)</f>
        <v>0</v>
      </c>
      <c r="P55" s="51"/>
      <c r="Q55" s="51"/>
      <c r="R55" s="42">
        <f>SUM(R48:R54)</f>
        <v>0</v>
      </c>
      <c r="S55" s="43">
        <f>SUM(S48:S54)</f>
        <v>0</v>
      </c>
      <c r="T55" s="51"/>
      <c r="U55" s="44"/>
      <c r="V55" s="42">
        <f>SUM(V48:V54)</f>
        <v>0</v>
      </c>
      <c r="W55" s="43">
        <f>SUM(W48:W54)</f>
        <v>0</v>
      </c>
      <c r="X55" s="51"/>
      <c r="Y55" s="44"/>
      <c r="Z55" s="42">
        <f>SUM(Z48:Z54)</f>
        <v>0</v>
      </c>
      <c r="AA55" s="43">
        <f>SUM(AA48:AA54)</f>
        <v>0</v>
      </c>
      <c r="AB55" s="51"/>
      <c r="AC55" s="44"/>
      <c r="AD55" s="87" t="s">
        <v>9</v>
      </c>
      <c r="FQ55" s="94"/>
      <c r="FR55" s="94"/>
      <c r="FS55" s="94"/>
      <c r="FT55" s="94"/>
      <c r="FU55" s="94"/>
      <c r="FV55" s="94"/>
      <c r="FW55" s="94"/>
      <c r="FX55" s="94"/>
    </row>
    <row r="56" spans="1:180" ht="14.25" customHeight="1" thickTop="1" x14ac:dyDescent="0.2">
      <c r="A56" s="85" t="s">
        <v>36</v>
      </c>
      <c r="B56" s="16" t="str">
        <f>$B$1</f>
        <v>山梨　太郎</v>
      </c>
      <c r="C56" s="17"/>
      <c r="D56" s="17"/>
      <c r="E56" s="45" t="str">
        <f>E45</f>
        <v>月曜日</v>
      </c>
      <c r="F56" s="46" t="str">
        <f>F45</f>
        <v>甲州　花子</v>
      </c>
      <c r="G56" s="46"/>
      <c r="H56" s="46"/>
      <c r="I56" s="47" t="str">
        <f>I45</f>
        <v>月曜日</v>
      </c>
      <c r="J56" s="277" t="str">
        <f>J45</f>
        <v>笛吹　次郎</v>
      </c>
      <c r="K56" s="278"/>
      <c r="L56" s="278"/>
      <c r="M56" s="279" t="str">
        <f>M45</f>
        <v>火曜日</v>
      </c>
      <c r="N56" s="49" t="str">
        <f>N45</f>
        <v>吉田　三郎</v>
      </c>
      <c r="O56" s="49"/>
      <c r="P56" s="49"/>
      <c r="Q56" s="50" t="str">
        <f>Q45</f>
        <v>火曜日</v>
      </c>
      <c r="R56" s="332" t="str">
        <f>R45</f>
        <v>富士　さくら</v>
      </c>
      <c r="S56" s="280"/>
      <c r="T56" s="280"/>
      <c r="U56" s="335" t="str">
        <f>U45</f>
        <v>水曜日</v>
      </c>
      <c r="V56" s="282" t="str">
        <f>V45</f>
        <v>大月　四郎</v>
      </c>
      <c r="W56" s="283"/>
      <c r="X56" s="283"/>
      <c r="Y56" s="284" t="str">
        <f>Y45</f>
        <v>木曜日</v>
      </c>
      <c r="Z56" s="68"/>
      <c r="AA56" s="69"/>
      <c r="AB56" s="69"/>
      <c r="AC56" s="3" t="s">
        <v>7</v>
      </c>
      <c r="AD56" s="85"/>
      <c r="FQ56" s="94"/>
      <c r="FR56" s="94"/>
      <c r="FS56" s="94"/>
      <c r="FT56" s="94"/>
      <c r="FU56" s="94"/>
      <c r="FV56" s="94"/>
      <c r="FW56" s="94"/>
      <c r="FX56" s="94"/>
    </row>
    <row r="57" spans="1:180" ht="14.25" customHeight="1" x14ac:dyDescent="0.2">
      <c r="A57" s="86"/>
      <c r="B57" s="21" t="str">
        <f>B46</f>
        <v>山梨中</v>
      </c>
      <c r="C57" s="22"/>
      <c r="D57" s="22"/>
      <c r="E57" s="4" t="e">
        <f>E46+7</f>
        <v>#VALUE!</v>
      </c>
      <c r="F57" s="23" t="str">
        <f>F46</f>
        <v>山梨中</v>
      </c>
      <c r="G57" s="23"/>
      <c r="H57" s="23"/>
      <c r="I57" s="4" t="e">
        <f>I46+7</f>
        <v>#VALUE!</v>
      </c>
      <c r="J57" s="24" t="str">
        <f>J46</f>
        <v>笛吹中</v>
      </c>
      <c r="K57" s="23"/>
      <c r="L57" s="23"/>
      <c r="M57" s="4" t="e">
        <f>M46+7</f>
        <v>#VALUE!</v>
      </c>
      <c r="N57" s="23" t="str">
        <f>N46</f>
        <v>笛吹中</v>
      </c>
      <c r="O57" s="23"/>
      <c r="P57" s="23"/>
      <c r="Q57" s="165" t="e">
        <f>Q46+7</f>
        <v>#VALUE!</v>
      </c>
      <c r="R57" s="256" t="str">
        <f>R46</f>
        <v>富士中</v>
      </c>
      <c r="S57" s="23"/>
      <c r="T57" s="23"/>
      <c r="U57" s="4" t="e">
        <f>U46+7</f>
        <v>#VALUE!</v>
      </c>
      <c r="V57" s="24" t="str">
        <f>V46</f>
        <v>大月中</v>
      </c>
      <c r="W57" s="23"/>
      <c r="X57" s="23"/>
      <c r="Y57" s="4" t="e">
        <f>Y46+7</f>
        <v>#VALUE!</v>
      </c>
      <c r="Z57" s="24" t="str">
        <f>Z2</f>
        <v>○○学校</v>
      </c>
      <c r="AA57" s="23"/>
      <c r="AB57" s="23"/>
      <c r="AC57" s="4">
        <f>AC46+7</f>
        <v>44966</v>
      </c>
      <c r="AD57" s="86"/>
      <c r="FQ57" s="94"/>
      <c r="FR57" s="94"/>
      <c r="FS57" s="94"/>
      <c r="FT57" s="94"/>
      <c r="FU57" s="94"/>
      <c r="FV57" s="94"/>
      <c r="FW57" s="94"/>
      <c r="FX57" s="94"/>
    </row>
    <row r="58" spans="1:180" ht="14.25" customHeight="1" x14ac:dyDescent="0.2">
      <c r="A58" s="91" t="s">
        <v>10</v>
      </c>
      <c r="B58" s="5" t="s">
        <v>0</v>
      </c>
      <c r="C58" s="1" t="s">
        <v>1</v>
      </c>
      <c r="D58" s="191" t="s">
        <v>49</v>
      </c>
      <c r="E58" s="6" t="s">
        <v>2</v>
      </c>
      <c r="F58" s="25" t="s">
        <v>0</v>
      </c>
      <c r="G58" s="1" t="s">
        <v>1</v>
      </c>
      <c r="H58" s="191" t="s">
        <v>49</v>
      </c>
      <c r="I58" s="2" t="s">
        <v>2</v>
      </c>
      <c r="J58" s="5" t="s">
        <v>0</v>
      </c>
      <c r="K58" s="1" t="s">
        <v>1</v>
      </c>
      <c r="L58" s="191" t="s">
        <v>49</v>
      </c>
      <c r="M58" s="6" t="s">
        <v>2</v>
      </c>
      <c r="N58" s="25" t="s">
        <v>0</v>
      </c>
      <c r="O58" s="1" t="s">
        <v>1</v>
      </c>
      <c r="P58" s="191" t="s">
        <v>49</v>
      </c>
      <c r="Q58" s="2" t="s">
        <v>2</v>
      </c>
      <c r="R58" s="5" t="s">
        <v>0</v>
      </c>
      <c r="S58" s="1" t="s">
        <v>1</v>
      </c>
      <c r="T58" s="191" t="s">
        <v>49</v>
      </c>
      <c r="U58" s="6" t="s">
        <v>2</v>
      </c>
      <c r="V58" s="5" t="s">
        <v>0</v>
      </c>
      <c r="W58" s="1" t="s">
        <v>1</v>
      </c>
      <c r="X58" s="191" t="s">
        <v>49</v>
      </c>
      <c r="Y58" s="6" t="s">
        <v>2</v>
      </c>
      <c r="Z58" s="5" t="s">
        <v>0</v>
      </c>
      <c r="AA58" s="1" t="s">
        <v>1</v>
      </c>
      <c r="AB58" s="2"/>
      <c r="AC58" s="6" t="s">
        <v>2</v>
      </c>
      <c r="AD58" s="91" t="s">
        <v>10</v>
      </c>
      <c r="FQ58" s="94"/>
      <c r="FR58" s="94"/>
      <c r="FS58" s="94"/>
      <c r="FT58" s="94"/>
      <c r="FU58" s="94"/>
      <c r="FV58" s="94"/>
      <c r="FW58" s="94"/>
      <c r="FX58" s="94"/>
    </row>
    <row r="59" spans="1:180" ht="30" customHeight="1" x14ac:dyDescent="0.2">
      <c r="A59" s="91">
        <v>1</v>
      </c>
      <c r="B59" s="5"/>
      <c r="C59" s="1"/>
      <c r="D59" s="2"/>
      <c r="E59" s="7"/>
      <c r="F59" s="5"/>
      <c r="G59" s="1"/>
      <c r="H59" s="2"/>
      <c r="I59" s="7"/>
      <c r="J59" s="5"/>
      <c r="K59" s="1"/>
      <c r="L59" s="2"/>
      <c r="M59" s="7"/>
      <c r="N59" s="5"/>
      <c r="O59" s="1"/>
      <c r="P59" s="2"/>
      <c r="Q59" s="261"/>
      <c r="R59" s="5"/>
      <c r="S59" s="1"/>
      <c r="T59" s="2"/>
      <c r="U59" s="7"/>
      <c r="V59" s="5"/>
      <c r="W59" s="1"/>
      <c r="X59" s="2"/>
      <c r="Y59" s="7"/>
      <c r="Z59" s="5"/>
      <c r="AA59" s="1"/>
      <c r="AB59" s="2"/>
      <c r="AC59" s="228"/>
      <c r="AD59" s="91">
        <v>1</v>
      </c>
      <c r="FQ59" s="94"/>
      <c r="FR59" s="94"/>
      <c r="FS59" s="94"/>
      <c r="FT59" s="94"/>
      <c r="FU59" s="94"/>
      <c r="FV59" s="94"/>
      <c r="FW59" s="94"/>
      <c r="FX59" s="94"/>
    </row>
    <row r="60" spans="1:180" s="15" customFormat="1" ht="30" customHeight="1" x14ac:dyDescent="0.2">
      <c r="A60" s="92">
        <v>2</v>
      </c>
      <c r="B60" s="11"/>
      <c r="C60" s="12"/>
      <c r="D60" s="10"/>
      <c r="E60" s="14"/>
      <c r="F60" s="11"/>
      <c r="G60" s="12"/>
      <c r="H60" s="10"/>
      <c r="I60" s="14"/>
      <c r="J60" s="11"/>
      <c r="K60" s="12"/>
      <c r="L60" s="10"/>
      <c r="M60" s="14"/>
      <c r="N60" s="11"/>
      <c r="O60" s="12"/>
      <c r="P60" s="10"/>
      <c r="Q60" s="31"/>
      <c r="R60" s="11"/>
      <c r="S60" s="12"/>
      <c r="T60" s="10"/>
      <c r="U60" s="14"/>
      <c r="V60" s="11"/>
      <c r="W60" s="12"/>
      <c r="X60" s="10"/>
      <c r="Y60" s="14"/>
      <c r="Z60" s="11"/>
      <c r="AA60" s="12"/>
      <c r="AB60" s="10"/>
      <c r="AC60" s="14"/>
      <c r="AD60" s="92">
        <v>2</v>
      </c>
      <c r="AE60" s="94"/>
      <c r="AF60" s="94"/>
      <c r="AG60" s="94"/>
      <c r="AH60" s="94"/>
      <c r="AI60" s="94"/>
      <c r="AJ60" s="94"/>
      <c r="AK60" s="94"/>
      <c r="AL60" s="94"/>
      <c r="AM60" s="94"/>
      <c r="AN60" s="94"/>
      <c r="AO60" s="94"/>
      <c r="AP60" s="94"/>
      <c r="AQ60" s="94"/>
      <c r="AR60" s="94"/>
      <c r="AS60" s="94"/>
      <c r="AT60" s="94"/>
      <c r="AU60" s="94"/>
      <c r="AV60" s="94"/>
      <c r="AW60" s="94"/>
      <c r="AX60" s="94"/>
      <c r="AY60" s="94"/>
      <c r="AZ60" s="94"/>
      <c r="BA60" s="94"/>
      <c r="BB60" s="94"/>
      <c r="BC60" s="94"/>
      <c r="BD60" s="94"/>
      <c r="BE60" s="94"/>
      <c r="BF60" s="94"/>
      <c r="BG60" s="94"/>
      <c r="BH60" s="94"/>
      <c r="BI60" s="94"/>
      <c r="BJ60" s="94"/>
      <c r="BK60" s="94"/>
      <c r="BL60" s="94"/>
      <c r="BM60" s="94"/>
      <c r="BN60" s="94"/>
      <c r="BO60" s="94"/>
      <c r="BP60" s="94"/>
      <c r="BQ60" s="94"/>
      <c r="BR60" s="94"/>
      <c r="BS60" s="94"/>
      <c r="BT60" s="94"/>
      <c r="BU60" s="94"/>
      <c r="BV60" s="94"/>
      <c r="BW60" s="94"/>
      <c r="BX60" s="94"/>
      <c r="BY60" s="94"/>
      <c r="BZ60" s="94"/>
      <c r="CA60" s="94"/>
      <c r="CB60" s="94"/>
      <c r="CC60" s="94"/>
      <c r="CD60" s="94"/>
      <c r="CE60" s="94"/>
      <c r="CF60" s="94"/>
      <c r="CG60" s="94"/>
      <c r="CH60" s="94"/>
      <c r="CI60" s="94"/>
      <c r="CJ60" s="94"/>
      <c r="CK60" s="94"/>
      <c r="CL60" s="94"/>
      <c r="CM60" s="94"/>
      <c r="CN60" s="94"/>
      <c r="CO60" s="94"/>
      <c r="CP60" s="94"/>
      <c r="CQ60" s="94"/>
      <c r="CR60" s="94"/>
      <c r="CS60" s="94"/>
      <c r="CT60" s="94"/>
      <c r="CU60" s="94"/>
      <c r="CV60" s="94"/>
      <c r="CW60" s="94"/>
      <c r="CX60" s="94"/>
      <c r="CY60" s="94"/>
      <c r="CZ60" s="94"/>
      <c r="DA60" s="94"/>
      <c r="DB60" s="94"/>
      <c r="DC60" s="94"/>
      <c r="DD60" s="94"/>
      <c r="DE60" s="94"/>
      <c r="DF60" s="94"/>
      <c r="DG60" s="94"/>
      <c r="DH60" s="94"/>
      <c r="DI60" s="94"/>
      <c r="DJ60" s="94"/>
      <c r="DK60" s="94"/>
      <c r="DL60" s="94"/>
      <c r="DM60" s="94"/>
      <c r="DN60" s="94"/>
      <c r="DO60" s="94"/>
      <c r="DP60" s="94"/>
      <c r="DQ60" s="94"/>
      <c r="DR60" s="94"/>
      <c r="DS60" s="94"/>
      <c r="DT60" s="94"/>
      <c r="DU60" s="94"/>
      <c r="DV60" s="94"/>
      <c r="DW60" s="94"/>
      <c r="DX60" s="94"/>
      <c r="DY60" s="94"/>
      <c r="DZ60" s="94"/>
      <c r="EA60" s="94"/>
      <c r="EB60" s="94"/>
      <c r="EC60" s="94"/>
      <c r="ED60" s="94"/>
      <c r="EE60" s="94"/>
      <c r="EF60" s="94"/>
      <c r="EG60" s="94"/>
      <c r="EH60" s="94"/>
      <c r="EI60" s="94"/>
      <c r="EJ60" s="94"/>
      <c r="EK60" s="94"/>
      <c r="EL60" s="94"/>
      <c r="EM60" s="94"/>
      <c r="EN60" s="94"/>
      <c r="EO60" s="94"/>
      <c r="EP60" s="94"/>
      <c r="EQ60" s="94"/>
      <c r="ER60" s="94"/>
      <c r="ES60" s="94"/>
      <c r="ET60" s="94"/>
      <c r="EU60" s="94"/>
      <c r="EV60" s="94"/>
      <c r="EW60" s="94"/>
      <c r="EX60" s="94"/>
      <c r="EY60" s="94"/>
      <c r="EZ60" s="94"/>
      <c r="FA60" s="94"/>
      <c r="FB60" s="94"/>
      <c r="FC60" s="94"/>
      <c r="FD60" s="94"/>
      <c r="FE60" s="94"/>
      <c r="FF60" s="94"/>
      <c r="FG60" s="94"/>
      <c r="FH60" s="94"/>
      <c r="FI60" s="94"/>
      <c r="FJ60" s="94"/>
      <c r="FK60" s="94"/>
      <c r="FL60" s="94"/>
      <c r="FM60" s="94"/>
      <c r="FN60" s="94"/>
      <c r="FO60" s="94"/>
      <c r="FP60" s="94"/>
      <c r="FQ60" s="94"/>
      <c r="FR60" s="94"/>
      <c r="FS60" s="94"/>
      <c r="FT60" s="94"/>
      <c r="FU60" s="94"/>
      <c r="FV60" s="94"/>
      <c r="FW60" s="94"/>
      <c r="FX60" s="94"/>
    </row>
    <row r="61" spans="1:180" ht="30" customHeight="1" x14ac:dyDescent="0.2">
      <c r="A61" s="91">
        <v>3</v>
      </c>
      <c r="B61" s="5"/>
      <c r="C61" s="1"/>
      <c r="D61" s="2"/>
      <c r="E61" s="7"/>
      <c r="F61" s="5"/>
      <c r="G61" s="1"/>
      <c r="H61" s="2"/>
      <c r="I61" s="7"/>
      <c r="J61" s="5"/>
      <c r="K61" s="1"/>
      <c r="L61" s="2"/>
      <c r="M61" s="7"/>
      <c r="N61" s="5"/>
      <c r="O61" s="1"/>
      <c r="P61" s="2"/>
      <c r="Q61" s="30"/>
      <c r="R61" s="5"/>
      <c r="S61" s="1"/>
      <c r="T61" s="2"/>
      <c r="U61" s="7"/>
      <c r="V61" s="5"/>
      <c r="W61" s="1"/>
      <c r="X61" s="2"/>
      <c r="Y61" s="7"/>
      <c r="Z61" s="5"/>
      <c r="AA61" s="1"/>
      <c r="AB61" s="2"/>
      <c r="AC61" s="7"/>
      <c r="AD61" s="91">
        <v>3</v>
      </c>
      <c r="FQ61" s="94"/>
      <c r="FR61" s="94"/>
      <c r="FS61" s="94"/>
      <c r="FT61" s="94"/>
      <c r="FU61" s="94"/>
      <c r="FV61" s="94"/>
      <c r="FW61" s="94"/>
      <c r="FX61" s="94"/>
    </row>
    <row r="62" spans="1:180" s="15" customFormat="1" ht="30" customHeight="1" x14ac:dyDescent="0.2">
      <c r="A62" s="92">
        <v>4</v>
      </c>
      <c r="B62" s="11"/>
      <c r="C62" s="12"/>
      <c r="D62" s="10"/>
      <c r="E62" s="164"/>
      <c r="F62" s="11"/>
      <c r="G62" s="12"/>
      <c r="H62" s="10"/>
      <c r="I62" s="14"/>
      <c r="J62" s="11"/>
      <c r="K62" s="12"/>
      <c r="L62" s="10"/>
      <c r="M62" s="14"/>
      <c r="N62" s="11"/>
      <c r="O62" s="12"/>
      <c r="P62" s="10"/>
      <c r="Q62" s="31"/>
      <c r="R62" s="11"/>
      <c r="S62" s="12"/>
      <c r="T62" s="10"/>
      <c r="U62" s="14"/>
      <c r="V62" s="11"/>
      <c r="W62" s="12"/>
      <c r="X62" s="10"/>
      <c r="Y62" s="14"/>
      <c r="Z62" s="11"/>
      <c r="AA62" s="12"/>
      <c r="AB62" s="10"/>
      <c r="AC62" s="14"/>
      <c r="AD62" s="92">
        <v>4</v>
      </c>
      <c r="AE62" s="94"/>
      <c r="AF62" s="94"/>
      <c r="AG62" s="94"/>
      <c r="AH62" s="94"/>
      <c r="AI62" s="94"/>
      <c r="AJ62" s="94"/>
      <c r="AK62" s="94"/>
      <c r="AL62" s="94"/>
      <c r="AM62" s="94"/>
      <c r="AN62" s="94"/>
      <c r="AO62" s="94"/>
      <c r="AP62" s="94"/>
      <c r="AQ62" s="94"/>
      <c r="AR62" s="94"/>
      <c r="AS62" s="94"/>
      <c r="AT62" s="94"/>
      <c r="AU62" s="94"/>
      <c r="AV62" s="94"/>
      <c r="AW62" s="94"/>
      <c r="AX62" s="94"/>
      <c r="AY62" s="94"/>
      <c r="AZ62" s="94"/>
      <c r="BA62" s="94"/>
      <c r="BB62" s="94"/>
      <c r="BC62" s="94"/>
      <c r="BD62" s="94"/>
      <c r="BE62" s="94"/>
      <c r="BF62" s="94"/>
      <c r="BG62" s="94"/>
      <c r="BH62" s="94"/>
      <c r="BI62" s="94"/>
      <c r="BJ62" s="94"/>
      <c r="BK62" s="94"/>
      <c r="BL62" s="94"/>
      <c r="BM62" s="94"/>
      <c r="BN62" s="94"/>
      <c r="BO62" s="94"/>
      <c r="BP62" s="94"/>
      <c r="BQ62" s="94"/>
      <c r="BR62" s="94"/>
      <c r="BS62" s="94"/>
      <c r="BT62" s="94"/>
      <c r="BU62" s="94"/>
      <c r="BV62" s="94"/>
      <c r="BW62" s="94"/>
      <c r="BX62" s="94"/>
      <c r="BY62" s="94"/>
      <c r="BZ62" s="94"/>
      <c r="CA62" s="94"/>
      <c r="CB62" s="94"/>
      <c r="CC62" s="94"/>
      <c r="CD62" s="94"/>
      <c r="CE62" s="94"/>
      <c r="CF62" s="94"/>
      <c r="CG62" s="94"/>
      <c r="CH62" s="94"/>
      <c r="CI62" s="94"/>
      <c r="CJ62" s="94"/>
      <c r="CK62" s="94"/>
      <c r="CL62" s="94"/>
      <c r="CM62" s="94"/>
      <c r="CN62" s="94"/>
      <c r="CO62" s="94"/>
      <c r="CP62" s="94"/>
      <c r="CQ62" s="94"/>
      <c r="CR62" s="94"/>
      <c r="CS62" s="94"/>
      <c r="CT62" s="94"/>
      <c r="CU62" s="94"/>
      <c r="CV62" s="94"/>
      <c r="CW62" s="94"/>
      <c r="CX62" s="94"/>
      <c r="CY62" s="94"/>
      <c r="CZ62" s="94"/>
      <c r="DA62" s="94"/>
      <c r="DB62" s="94"/>
      <c r="DC62" s="94"/>
      <c r="DD62" s="94"/>
      <c r="DE62" s="94"/>
      <c r="DF62" s="94"/>
      <c r="DG62" s="94"/>
      <c r="DH62" s="94"/>
      <c r="DI62" s="94"/>
      <c r="DJ62" s="94"/>
      <c r="DK62" s="94"/>
      <c r="DL62" s="94"/>
      <c r="DM62" s="94"/>
      <c r="DN62" s="94"/>
      <c r="DO62" s="94"/>
      <c r="DP62" s="94"/>
      <c r="DQ62" s="94"/>
      <c r="DR62" s="94"/>
      <c r="DS62" s="94"/>
      <c r="DT62" s="94"/>
      <c r="DU62" s="94"/>
      <c r="DV62" s="94"/>
      <c r="DW62" s="94"/>
      <c r="DX62" s="94"/>
      <c r="DY62" s="94"/>
      <c r="DZ62" s="94"/>
      <c r="EA62" s="94"/>
      <c r="EB62" s="94"/>
      <c r="EC62" s="94"/>
      <c r="ED62" s="94"/>
      <c r="EE62" s="94"/>
      <c r="EF62" s="94"/>
      <c r="EG62" s="94"/>
      <c r="EH62" s="94"/>
      <c r="EI62" s="94"/>
      <c r="EJ62" s="94"/>
      <c r="EK62" s="94"/>
      <c r="EL62" s="94"/>
      <c r="EM62" s="94"/>
      <c r="EN62" s="94"/>
      <c r="EO62" s="94"/>
      <c r="EP62" s="94"/>
      <c r="EQ62" s="94"/>
      <c r="ER62" s="94"/>
      <c r="ES62" s="94"/>
      <c r="ET62" s="94"/>
      <c r="EU62" s="94"/>
      <c r="EV62" s="94"/>
      <c r="EW62" s="94"/>
      <c r="EX62" s="94"/>
      <c r="EY62" s="94"/>
      <c r="EZ62" s="94"/>
      <c r="FA62" s="94"/>
      <c r="FB62" s="94"/>
      <c r="FC62" s="94"/>
      <c r="FD62" s="94"/>
      <c r="FE62" s="94"/>
      <c r="FF62" s="94"/>
      <c r="FG62" s="94"/>
      <c r="FH62" s="94"/>
      <c r="FI62" s="94"/>
      <c r="FJ62" s="94"/>
      <c r="FK62" s="94"/>
      <c r="FL62" s="94"/>
      <c r="FM62" s="94"/>
      <c r="FN62" s="94"/>
      <c r="FO62" s="94"/>
      <c r="FP62" s="94"/>
      <c r="FQ62" s="94"/>
      <c r="FR62" s="94"/>
      <c r="FS62" s="94"/>
      <c r="FT62" s="94"/>
      <c r="FU62" s="94"/>
      <c r="FV62" s="94"/>
      <c r="FW62" s="94"/>
      <c r="FX62" s="94"/>
    </row>
    <row r="63" spans="1:180" ht="30" customHeight="1" x14ac:dyDescent="0.2">
      <c r="A63" s="91">
        <v>5</v>
      </c>
      <c r="B63" s="5"/>
      <c r="C63" s="1"/>
      <c r="D63" s="2"/>
      <c r="E63" s="7"/>
      <c r="F63" s="5"/>
      <c r="G63" s="1"/>
      <c r="H63" s="2"/>
      <c r="I63" s="7"/>
      <c r="J63" s="5"/>
      <c r="K63" s="1"/>
      <c r="L63" s="2"/>
      <c r="M63" s="7"/>
      <c r="N63" s="5"/>
      <c r="O63" s="1"/>
      <c r="P63" s="2"/>
      <c r="Q63" s="157"/>
      <c r="R63" s="5"/>
      <c r="S63" s="1"/>
      <c r="T63" s="2"/>
      <c r="U63" s="7"/>
      <c r="V63" s="5"/>
      <c r="W63" s="1"/>
      <c r="X63" s="2"/>
      <c r="Y63" s="7"/>
      <c r="Z63" s="5"/>
      <c r="AA63" s="1"/>
      <c r="AB63" s="2"/>
      <c r="AC63" s="7"/>
      <c r="AD63" s="91">
        <v>5</v>
      </c>
      <c r="FQ63" s="94"/>
      <c r="FR63" s="94"/>
      <c r="FS63" s="94"/>
      <c r="FT63" s="94"/>
      <c r="FU63" s="94"/>
      <c r="FV63" s="94"/>
      <c r="FW63" s="94"/>
      <c r="FX63" s="94"/>
    </row>
    <row r="64" spans="1:180" s="15" customFormat="1" ht="30" customHeight="1" x14ac:dyDescent="0.2">
      <c r="A64" s="92">
        <v>6</v>
      </c>
      <c r="B64" s="11"/>
      <c r="C64" s="12"/>
      <c r="D64" s="10"/>
      <c r="E64" s="14"/>
      <c r="F64" s="11"/>
      <c r="G64" s="12"/>
      <c r="H64" s="10"/>
      <c r="I64" s="13"/>
      <c r="J64" s="11"/>
      <c r="K64" s="12"/>
      <c r="L64" s="10"/>
      <c r="M64" s="14"/>
      <c r="N64" s="11"/>
      <c r="O64" s="12"/>
      <c r="P64" s="10"/>
      <c r="Q64" s="31"/>
      <c r="R64" s="11"/>
      <c r="S64" s="12"/>
      <c r="T64" s="10"/>
      <c r="U64" s="13"/>
      <c r="V64" s="11"/>
      <c r="W64" s="12"/>
      <c r="X64" s="10"/>
      <c r="Y64" s="14"/>
      <c r="Z64" s="11"/>
      <c r="AA64" s="12"/>
      <c r="AB64" s="10"/>
      <c r="AC64" s="166"/>
      <c r="AD64" s="92">
        <v>6</v>
      </c>
      <c r="AE64" s="94"/>
      <c r="AF64" s="94"/>
      <c r="AG64" s="94"/>
      <c r="AH64" s="94"/>
      <c r="AI64" s="94"/>
      <c r="AJ64" s="94"/>
      <c r="AK64" s="94"/>
      <c r="AL64" s="94"/>
      <c r="AM64" s="94"/>
      <c r="AN64" s="94"/>
      <c r="AO64" s="94"/>
      <c r="AP64" s="94"/>
      <c r="AQ64" s="94"/>
      <c r="AR64" s="94"/>
      <c r="AS64" s="94"/>
      <c r="AT64" s="94"/>
      <c r="AU64" s="94"/>
      <c r="AV64" s="94"/>
      <c r="AW64" s="94"/>
      <c r="AX64" s="94"/>
      <c r="AY64" s="94"/>
      <c r="AZ64" s="94"/>
      <c r="BA64" s="94"/>
      <c r="BB64" s="94"/>
      <c r="BC64" s="94"/>
      <c r="BD64" s="94"/>
      <c r="BE64" s="94"/>
      <c r="BF64" s="94"/>
      <c r="BG64" s="94"/>
      <c r="BH64" s="94"/>
      <c r="BI64" s="94"/>
      <c r="BJ64" s="94"/>
      <c r="BK64" s="94"/>
      <c r="BL64" s="94"/>
      <c r="BM64" s="94"/>
      <c r="BN64" s="94"/>
      <c r="BO64" s="94"/>
      <c r="BP64" s="94"/>
      <c r="BQ64" s="94"/>
      <c r="BR64" s="94"/>
      <c r="BS64" s="94"/>
      <c r="BT64" s="94"/>
      <c r="BU64" s="94"/>
      <c r="BV64" s="94"/>
      <c r="BW64" s="94"/>
      <c r="BX64" s="94"/>
      <c r="BY64" s="94"/>
      <c r="BZ64" s="94"/>
      <c r="CA64" s="94"/>
      <c r="CB64" s="94"/>
      <c r="CC64" s="94"/>
      <c r="CD64" s="94"/>
      <c r="CE64" s="94"/>
      <c r="CF64" s="94"/>
      <c r="CG64" s="94"/>
      <c r="CH64" s="94"/>
      <c r="CI64" s="94"/>
      <c r="CJ64" s="94"/>
      <c r="CK64" s="94"/>
      <c r="CL64" s="94"/>
      <c r="CM64" s="94"/>
      <c r="CN64" s="94"/>
      <c r="CO64" s="94"/>
      <c r="CP64" s="94"/>
      <c r="CQ64" s="94"/>
      <c r="CR64" s="94"/>
      <c r="CS64" s="94"/>
      <c r="CT64" s="94"/>
      <c r="CU64" s="94"/>
      <c r="CV64" s="94"/>
      <c r="CW64" s="94"/>
      <c r="CX64" s="94"/>
      <c r="CY64" s="94"/>
      <c r="CZ64" s="94"/>
      <c r="DA64" s="94"/>
      <c r="DB64" s="94"/>
      <c r="DC64" s="94"/>
      <c r="DD64" s="94"/>
      <c r="DE64" s="94"/>
      <c r="DF64" s="94"/>
      <c r="DG64" s="94"/>
      <c r="DH64" s="94"/>
      <c r="DI64" s="94"/>
      <c r="DJ64" s="94"/>
      <c r="DK64" s="94"/>
      <c r="DL64" s="94"/>
      <c r="DM64" s="94"/>
      <c r="DN64" s="94"/>
      <c r="DO64" s="94"/>
      <c r="DP64" s="94"/>
      <c r="DQ64" s="94"/>
      <c r="DR64" s="94"/>
      <c r="DS64" s="94"/>
      <c r="DT64" s="94"/>
      <c r="DU64" s="94"/>
      <c r="DV64" s="94"/>
      <c r="DW64" s="94"/>
      <c r="DX64" s="94"/>
      <c r="DY64" s="94"/>
      <c r="DZ64" s="94"/>
      <c r="EA64" s="94"/>
      <c r="EB64" s="94"/>
      <c r="EC64" s="94"/>
      <c r="ED64" s="94"/>
      <c r="EE64" s="94"/>
      <c r="EF64" s="94"/>
      <c r="EG64" s="94"/>
      <c r="EH64" s="94"/>
      <c r="EI64" s="94"/>
      <c r="EJ64" s="94"/>
      <c r="EK64" s="94"/>
      <c r="EL64" s="94"/>
      <c r="EM64" s="94"/>
      <c r="EN64" s="94"/>
      <c r="EO64" s="94"/>
      <c r="EP64" s="94"/>
      <c r="EQ64" s="94"/>
      <c r="ER64" s="94"/>
      <c r="ES64" s="94"/>
      <c r="ET64" s="94"/>
      <c r="EU64" s="94"/>
      <c r="EV64" s="94"/>
      <c r="EW64" s="94"/>
      <c r="EX64" s="94"/>
      <c r="EY64" s="94"/>
      <c r="EZ64" s="94"/>
      <c r="FA64" s="94"/>
      <c r="FB64" s="94"/>
      <c r="FC64" s="94"/>
      <c r="FD64" s="94"/>
      <c r="FE64" s="94"/>
      <c r="FF64" s="94"/>
      <c r="FG64" s="94"/>
      <c r="FH64" s="94"/>
      <c r="FI64" s="94"/>
      <c r="FJ64" s="94"/>
      <c r="FK64" s="94"/>
      <c r="FL64" s="94"/>
      <c r="FM64" s="94"/>
      <c r="FN64" s="94"/>
      <c r="FO64" s="94"/>
      <c r="FP64" s="94"/>
      <c r="FQ64" s="94"/>
      <c r="FR64" s="94"/>
      <c r="FS64" s="94"/>
      <c r="FT64" s="94"/>
      <c r="FU64" s="94"/>
      <c r="FV64" s="94"/>
      <c r="FW64" s="94"/>
      <c r="FX64" s="94"/>
    </row>
    <row r="65" spans="1:180" ht="30" customHeight="1" thickBot="1" x14ac:dyDescent="0.25">
      <c r="A65" s="91" t="s">
        <v>8</v>
      </c>
      <c r="B65" s="35"/>
      <c r="C65" s="36"/>
      <c r="D65" s="41"/>
      <c r="E65" s="37"/>
      <c r="F65" s="35"/>
      <c r="G65" s="36"/>
      <c r="H65" s="41"/>
      <c r="I65" s="37"/>
      <c r="J65" s="35"/>
      <c r="K65" s="36"/>
      <c r="L65" s="41"/>
      <c r="M65" s="37"/>
      <c r="N65" s="35"/>
      <c r="O65" s="36"/>
      <c r="P65" s="41"/>
      <c r="Q65" s="39"/>
      <c r="R65" s="35"/>
      <c r="S65" s="36"/>
      <c r="T65" s="41"/>
      <c r="U65" s="37"/>
      <c r="V65" s="35"/>
      <c r="W65" s="36"/>
      <c r="X65" s="41"/>
      <c r="Y65" s="37"/>
      <c r="Z65" s="35"/>
      <c r="AA65" s="36"/>
      <c r="AB65" s="41"/>
      <c r="AC65" s="37"/>
      <c r="AD65" s="91" t="s">
        <v>8</v>
      </c>
      <c r="FQ65" s="94"/>
      <c r="FR65" s="94"/>
      <c r="FS65" s="94"/>
      <c r="FT65" s="94"/>
      <c r="FU65" s="94"/>
      <c r="FV65" s="94"/>
      <c r="FW65" s="94"/>
      <c r="FX65" s="94"/>
    </row>
    <row r="66" spans="1:180" ht="15" customHeight="1" thickTop="1" thickBot="1" x14ac:dyDescent="0.25">
      <c r="A66" s="87" t="s">
        <v>9</v>
      </c>
      <c r="B66" s="42">
        <f>SUM(B59:B65)</f>
        <v>0</v>
      </c>
      <c r="C66" s="43">
        <f>SUM(C59:C65)</f>
        <v>0</v>
      </c>
      <c r="D66" s="51"/>
      <c r="E66" s="44"/>
      <c r="F66" s="52">
        <f>SUM(F59:F65)</f>
        <v>0</v>
      </c>
      <c r="G66" s="43">
        <f>SUM(G59:G65)</f>
        <v>0</v>
      </c>
      <c r="H66" s="51"/>
      <c r="I66" s="51"/>
      <c r="J66" s="42">
        <f>SUM(J59:J65)</f>
        <v>0</v>
      </c>
      <c r="K66" s="43">
        <f>SUM(K59:K65)</f>
        <v>0</v>
      </c>
      <c r="L66" s="51"/>
      <c r="M66" s="44"/>
      <c r="N66" s="52">
        <f>SUM(N59:N65)</f>
        <v>0</v>
      </c>
      <c r="O66" s="43">
        <f>SUM(O59:O65)</f>
        <v>0</v>
      </c>
      <c r="P66" s="51"/>
      <c r="Q66" s="51"/>
      <c r="R66" s="42">
        <f>SUM(R59:R65)</f>
        <v>0</v>
      </c>
      <c r="S66" s="43">
        <f>SUM(S59:S65)</f>
        <v>0</v>
      </c>
      <c r="T66" s="51"/>
      <c r="U66" s="44"/>
      <c r="V66" s="42">
        <f>SUM(V59:V65)</f>
        <v>0</v>
      </c>
      <c r="W66" s="43">
        <f>SUM(W59:W65)</f>
        <v>0</v>
      </c>
      <c r="X66" s="51"/>
      <c r="Y66" s="44"/>
      <c r="Z66" s="42">
        <f>SUM(Z59:Z65)</f>
        <v>0</v>
      </c>
      <c r="AA66" s="43">
        <f>SUM(AA59:AA65)</f>
        <v>0</v>
      </c>
      <c r="AB66" s="51"/>
      <c r="AC66" s="44"/>
      <c r="AD66" s="87" t="s">
        <v>9</v>
      </c>
      <c r="FQ66" s="94"/>
      <c r="FR66" s="94"/>
      <c r="FS66" s="94"/>
      <c r="FT66" s="94"/>
      <c r="FU66" s="94"/>
      <c r="FV66" s="94"/>
      <c r="FW66" s="94"/>
      <c r="FX66" s="94"/>
    </row>
    <row r="67" spans="1:180" ht="15" customHeight="1" thickTop="1" x14ac:dyDescent="0.2">
      <c r="A67" s="85" t="s">
        <v>37</v>
      </c>
      <c r="B67" s="16" t="str">
        <f>$B$1</f>
        <v>山梨　太郎</v>
      </c>
      <c r="C67" s="17"/>
      <c r="D67" s="17"/>
      <c r="E67" s="45" t="str">
        <f>E56</f>
        <v>月曜日</v>
      </c>
      <c r="F67" s="46" t="str">
        <f>F56</f>
        <v>甲州　花子</v>
      </c>
      <c r="G67" s="46"/>
      <c r="H67" s="46"/>
      <c r="I67" s="47" t="str">
        <f>I56</f>
        <v>月曜日</v>
      </c>
      <c r="J67" s="277" t="str">
        <f>J56</f>
        <v>笛吹　次郎</v>
      </c>
      <c r="K67" s="278"/>
      <c r="L67" s="278"/>
      <c r="M67" s="279" t="str">
        <f>M56</f>
        <v>火曜日</v>
      </c>
      <c r="N67" s="49" t="str">
        <f>N56</f>
        <v>吉田　三郎</v>
      </c>
      <c r="O67" s="49"/>
      <c r="P67" s="49"/>
      <c r="Q67" s="50" t="str">
        <f>Q56</f>
        <v>火曜日</v>
      </c>
      <c r="R67" s="332" t="str">
        <f>R56</f>
        <v>富士　さくら</v>
      </c>
      <c r="S67" s="280"/>
      <c r="T67" s="280"/>
      <c r="U67" s="335" t="str">
        <f>U56</f>
        <v>水曜日</v>
      </c>
      <c r="V67" s="282" t="str">
        <f>V56</f>
        <v>大月　四郎</v>
      </c>
      <c r="W67" s="283"/>
      <c r="X67" s="283"/>
      <c r="Y67" s="284" t="str">
        <f>Y56</f>
        <v>木曜日</v>
      </c>
      <c r="Z67" s="141"/>
      <c r="AA67"/>
      <c r="AB67"/>
      <c r="AC67" s="28" t="s">
        <v>7</v>
      </c>
      <c r="AD67" s="86"/>
      <c r="FQ67" s="94"/>
      <c r="FR67" s="94"/>
      <c r="FS67" s="94"/>
      <c r="FT67" s="94"/>
      <c r="FU67" s="94"/>
      <c r="FV67" s="94"/>
      <c r="FW67" s="94"/>
      <c r="FX67" s="94"/>
    </row>
    <row r="68" spans="1:180" ht="14.25" customHeight="1" x14ac:dyDescent="0.2">
      <c r="A68" s="86"/>
      <c r="B68" s="21" t="str">
        <f>B57</f>
        <v>山梨中</v>
      </c>
      <c r="C68" s="22"/>
      <c r="D68" s="22"/>
      <c r="E68" s="4" t="e">
        <f>E57+7</f>
        <v>#VALUE!</v>
      </c>
      <c r="F68" s="23" t="str">
        <f>F57</f>
        <v>山梨中</v>
      </c>
      <c r="G68" s="23"/>
      <c r="H68" s="23"/>
      <c r="I68" s="4" t="e">
        <f>I57+7</f>
        <v>#VALUE!</v>
      </c>
      <c r="J68" s="24" t="str">
        <f>J57</f>
        <v>笛吹中</v>
      </c>
      <c r="K68" s="23"/>
      <c r="L68" s="23"/>
      <c r="M68" s="4" t="e">
        <f>M57+7</f>
        <v>#VALUE!</v>
      </c>
      <c r="N68" s="23" t="str">
        <f>N57</f>
        <v>笛吹中</v>
      </c>
      <c r="O68" s="23"/>
      <c r="P68" s="23"/>
      <c r="Q68" s="165" t="e">
        <f>Q57+7</f>
        <v>#VALUE!</v>
      </c>
      <c r="R68" s="256" t="str">
        <f>R57</f>
        <v>富士中</v>
      </c>
      <c r="S68" s="23"/>
      <c r="T68" s="23"/>
      <c r="U68" s="4" t="e">
        <f>U57+7</f>
        <v>#VALUE!</v>
      </c>
      <c r="V68" s="24" t="str">
        <f>V57</f>
        <v>大月中</v>
      </c>
      <c r="W68" s="23"/>
      <c r="X68" s="23"/>
      <c r="Y68" s="4" t="e">
        <f>Y57+7</f>
        <v>#VALUE!</v>
      </c>
      <c r="Z68" s="24" t="str">
        <f>Z2</f>
        <v>○○学校</v>
      </c>
      <c r="AA68" s="23"/>
      <c r="AB68" s="23"/>
      <c r="AC68" s="4">
        <f>AC57+7</f>
        <v>44973</v>
      </c>
      <c r="AD68" s="86"/>
      <c r="FQ68" s="94"/>
      <c r="FR68" s="94"/>
      <c r="FS68" s="94"/>
      <c r="FT68" s="94"/>
      <c r="FU68" s="94"/>
      <c r="FV68" s="94"/>
      <c r="FW68" s="94"/>
      <c r="FX68" s="94"/>
    </row>
    <row r="69" spans="1:180" ht="15" customHeight="1" x14ac:dyDescent="0.2">
      <c r="A69" s="91" t="s">
        <v>10</v>
      </c>
      <c r="B69" s="5" t="s">
        <v>0</v>
      </c>
      <c r="C69" s="1" t="s">
        <v>1</v>
      </c>
      <c r="D69" s="191" t="s">
        <v>49</v>
      </c>
      <c r="E69" s="6" t="s">
        <v>2</v>
      </c>
      <c r="F69" s="25" t="s">
        <v>0</v>
      </c>
      <c r="G69" s="1" t="s">
        <v>1</v>
      </c>
      <c r="H69" s="191" t="s">
        <v>49</v>
      </c>
      <c r="I69" s="2" t="s">
        <v>2</v>
      </c>
      <c r="J69" s="5" t="s">
        <v>0</v>
      </c>
      <c r="K69" s="1" t="s">
        <v>1</v>
      </c>
      <c r="L69" s="191" t="s">
        <v>49</v>
      </c>
      <c r="M69" s="6" t="s">
        <v>2</v>
      </c>
      <c r="N69" s="25" t="s">
        <v>0</v>
      </c>
      <c r="O69" s="1" t="s">
        <v>1</v>
      </c>
      <c r="P69" s="191" t="s">
        <v>49</v>
      </c>
      <c r="Q69" s="2" t="s">
        <v>2</v>
      </c>
      <c r="R69" s="5" t="s">
        <v>0</v>
      </c>
      <c r="S69" s="1" t="s">
        <v>1</v>
      </c>
      <c r="T69" s="191" t="s">
        <v>49</v>
      </c>
      <c r="U69" s="6" t="s">
        <v>2</v>
      </c>
      <c r="V69" s="5" t="s">
        <v>0</v>
      </c>
      <c r="W69" s="1" t="s">
        <v>1</v>
      </c>
      <c r="X69" s="191" t="s">
        <v>49</v>
      </c>
      <c r="Y69" s="6" t="s">
        <v>2</v>
      </c>
      <c r="Z69" s="5" t="s">
        <v>0</v>
      </c>
      <c r="AA69" s="1" t="s">
        <v>1</v>
      </c>
      <c r="AB69" s="2"/>
      <c r="AC69" s="6" t="s">
        <v>2</v>
      </c>
      <c r="AD69" s="91" t="s">
        <v>10</v>
      </c>
      <c r="FQ69" s="94"/>
      <c r="FR69" s="94"/>
      <c r="FS69" s="94"/>
      <c r="FT69" s="94"/>
      <c r="FU69" s="94"/>
      <c r="FV69" s="94"/>
      <c r="FW69" s="94"/>
      <c r="FX69" s="94"/>
    </row>
    <row r="70" spans="1:180" ht="30" customHeight="1" x14ac:dyDescent="0.2">
      <c r="A70" s="91">
        <v>1</v>
      </c>
      <c r="B70" s="5"/>
      <c r="C70" s="1"/>
      <c r="D70" s="2"/>
      <c r="E70" s="228"/>
      <c r="F70" s="25"/>
      <c r="G70" s="1"/>
      <c r="H70" s="2"/>
      <c r="I70" s="30"/>
      <c r="J70" s="5"/>
      <c r="K70" s="1"/>
      <c r="L70" s="2"/>
      <c r="M70" s="7"/>
      <c r="N70" s="25"/>
      <c r="O70" s="1"/>
      <c r="P70" s="2"/>
      <c r="Q70" s="30"/>
      <c r="R70" s="5"/>
      <c r="S70" s="1"/>
      <c r="T70" s="2"/>
      <c r="U70" s="7"/>
      <c r="V70" s="5"/>
      <c r="W70" s="1"/>
      <c r="X70" s="2"/>
      <c r="Y70" s="7"/>
      <c r="Z70" s="5"/>
      <c r="AA70" s="1"/>
      <c r="AB70" s="2"/>
      <c r="AC70" s="7"/>
      <c r="AD70" s="91">
        <v>1</v>
      </c>
      <c r="FQ70" s="94"/>
      <c r="FR70" s="94"/>
      <c r="FS70" s="94"/>
      <c r="FT70" s="94"/>
      <c r="FU70" s="94"/>
      <c r="FV70" s="94"/>
      <c r="FW70" s="94"/>
      <c r="FX70" s="94"/>
    </row>
    <row r="71" spans="1:180" s="15" customFormat="1" ht="30" customHeight="1" x14ac:dyDescent="0.2">
      <c r="A71" s="92">
        <v>2</v>
      </c>
      <c r="B71" s="11"/>
      <c r="C71" s="12"/>
      <c r="D71" s="10"/>
      <c r="E71" s="14"/>
      <c r="F71" s="26"/>
      <c r="G71" s="12"/>
      <c r="H71" s="10"/>
      <c r="I71" s="31"/>
      <c r="J71" s="11"/>
      <c r="K71" s="12"/>
      <c r="L71" s="10"/>
      <c r="M71" s="14"/>
      <c r="N71" s="26"/>
      <c r="O71" s="12"/>
      <c r="P71" s="10"/>
      <c r="Q71" s="31"/>
      <c r="R71" s="11"/>
      <c r="S71" s="12"/>
      <c r="T71" s="10"/>
      <c r="U71" s="14"/>
      <c r="V71" s="11"/>
      <c r="W71" s="12"/>
      <c r="X71" s="10"/>
      <c r="Y71" s="14"/>
      <c r="Z71" s="11"/>
      <c r="AA71" s="12"/>
      <c r="AB71" s="10"/>
      <c r="AC71" s="13"/>
      <c r="AD71" s="92">
        <v>2</v>
      </c>
      <c r="AE71" s="94"/>
      <c r="AF71" s="94"/>
      <c r="AG71" s="94"/>
      <c r="AH71" s="94"/>
      <c r="AI71" s="94"/>
      <c r="AJ71" s="94"/>
      <c r="AK71" s="94"/>
      <c r="AL71" s="94"/>
      <c r="AM71" s="94"/>
      <c r="AN71" s="94"/>
      <c r="AO71" s="94"/>
      <c r="AP71" s="94"/>
      <c r="AQ71" s="94"/>
      <c r="AR71" s="94"/>
      <c r="AS71" s="94"/>
      <c r="AT71" s="94"/>
      <c r="AU71" s="94"/>
      <c r="AV71" s="94"/>
      <c r="AW71" s="94"/>
      <c r="AX71" s="94"/>
      <c r="AY71" s="94"/>
      <c r="AZ71" s="94"/>
      <c r="BA71" s="94"/>
      <c r="BB71" s="94"/>
      <c r="BC71" s="94"/>
      <c r="BD71" s="94"/>
      <c r="BE71" s="94"/>
      <c r="BF71" s="94"/>
      <c r="BG71" s="94"/>
      <c r="BH71" s="94"/>
      <c r="BI71" s="94"/>
      <c r="BJ71" s="94"/>
      <c r="BK71" s="94"/>
      <c r="BL71" s="94"/>
      <c r="BM71" s="94"/>
      <c r="BN71" s="94"/>
      <c r="BO71" s="94"/>
      <c r="BP71" s="94"/>
      <c r="BQ71" s="94"/>
      <c r="BR71" s="94"/>
      <c r="BS71" s="94"/>
      <c r="BT71" s="94"/>
      <c r="BU71" s="94"/>
      <c r="BV71" s="94"/>
      <c r="BW71" s="94"/>
      <c r="BX71" s="94"/>
      <c r="BY71" s="94"/>
      <c r="BZ71" s="94"/>
      <c r="CA71" s="94"/>
      <c r="CB71" s="94"/>
      <c r="CC71" s="94"/>
      <c r="CD71" s="94"/>
      <c r="CE71" s="94"/>
      <c r="CF71" s="94"/>
      <c r="CG71" s="94"/>
      <c r="CH71" s="94"/>
      <c r="CI71" s="94"/>
      <c r="CJ71" s="94"/>
      <c r="CK71" s="94"/>
      <c r="CL71" s="94"/>
      <c r="CM71" s="94"/>
      <c r="CN71" s="94"/>
      <c r="CO71" s="94"/>
      <c r="CP71" s="94"/>
      <c r="CQ71" s="94"/>
      <c r="CR71" s="94"/>
      <c r="CS71" s="94"/>
      <c r="CT71" s="94"/>
      <c r="CU71" s="94"/>
      <c r="CV71" s="94"/>
      <c r="CW71" s="94"/>
      <c r="CX71" s="94"/>
      <c r="CY71" s="94"/>
      <c r="CZ71" s="94"/>
      <c r="DA71" s="94"/>
      <c r="DB71" s="94"/>
      <c r="DC71" s="94"/>
      <c r="DD71" s="94"/>
      <c r="DE71" s="94"/>
      <c r="DF71" s="94"/>
      <c r="DG71" s="94"/>
      <c r="DH71" s="94"/>
      <c r="DI71" s="94"/>
      <c r="DJ71" s="94"/>
      <c r="DK71" s="94"/>
      <c r="DL71" s="94"/>
      <c r="DM71" s="94"/>
      <c r="DN71" s="94"/>
      <c r="DO71" s="94"/>
      <c r="DP71" s="94"/>
      <c r="DQ71" s="94"/>
      <c r="DR71" s="94"/>
      <c r="DS71" s="94"/>
      <c r="DT71" s="94"/>
      <c r="DU71" s="94"/>
      <c r="DV71" s="94"/>
      <c r="DW71" s="94"/>
      <c r="DX71" s="94"/>
      <c r="DY71" s="94"/>
      <c r="DZ71" s="94"/>
      <c r="EA71" s="94"/>
      <c r="EB71" s="94"/>
      <c r="EC71" s="94"/>
      <c r="ED71" s="94"/>
      <c r="EE71" s="94"/>
      <c r="EF71" s="94"/>
      <c r="EG71" s="94"/>
      <c r="EH71" s="94"/>
      <c r="EI71" s="94"/>
      <c r="EJ71" s="94"/>
      <c r="EK71" s="94"/>
      <c r="EL71" s="94"/>
      <c r="EM71" s="94"/>
      <c r="EN71" s="94"/>
      <c r="EO71" s="94"/>
      <c r="EP71" s="94"/>
      <c r="EQ71" s="94"/>
      <c r="ER71" s="94"/>
      <c r="ES71" s="94"/>
      <c r="ET71" s="94"/>
      <c r="EU71" s="94"/>
      <c r="EV71" s="94"/>
      <c r="EW71" s="94"/>
      <c r="EX71" s="94"/>
      <c r="EY71" s="94"/>
      <c r="EZ71" s="94"/>
      <c r="FA71" s="94"/>
      <c r="FB71" s="94"/>
      <c r="FC71" s="94"/>
      <c r="FD71" s="94"/>
      <c r="FE71" s="94"/>
      <c r="FF71" s="94"/>
      <c r="FG71" s="94"/>
      <c r="FH71" s="94"/>
      <c r="FI71" s="94"/>
      <c r="FJ71" s="94"/>
      <c r="FK71" s="94"/>
      <c r="FL71" s="94"/>
      <c r="FM71" s="94"/>
      <c r="FN71" s="94"/>
      <c r="FO71" s="94"/>
      <c r="FP71" s="94"/>
      <c r="FQ71" s="94"/>
      <c r="FR71" s="94"/>
      <c r="FS71" s="94"/>
      <c r="FT71" s="94"/>
      <c r="FU71" s="94"/>
      <c r="FV71" s="94"/>
      <c r="FW71" s="94"/>
      <c r="FX71" s="94"/>
    </row>
    <row r="72" spans="1:180" ht="30" customHeight="1" x14ac:dyDescent="0.2">
      <c r="A72" s="91">
        <v>3</v>
      </c>
      <c r="B72" s="5"/>
      <c r="C72" s="1"/>
      <c r="D72" s="2"/>
      <c r="E72" s="7"/>
      <c r="F72" s="25"/>
      <c r="G72" s="1"/>
      <c r="H72" s="2"/>
      <c r="I72" s="7"/>
      <c r="J72" s="5"/>
      <c r="K72" s="1"/>
      <c r="L72" s="2"/>
      <c r="M72" s="7"/>
      <c r="N72" s="25"/>
      <c r="O72" s="1"/>
      <c r="P72" s="2"/>
      <c r="Q72" s="30"/>
      <c r="R72" s="5"/>
      <c r="S72" s="1"/>
      <c r="T72" s="2"/>
      <c r="U72" s="7"/>
      <c r="V72" s="5"/>
      <c r="W72" s="1"/>
      <c r="X72" s="2"/>
      <c r="Y72" s="7"/>
      <c r="Z72" s="5"/>
      <c r="AA72" s="1"/>
      <c r="AB72" s="2"/>
      <c r="AC72" s="7"/>
      <c r="AD72" s="91">
        <v>3</v>
      </c>
      <c r="FQ72" s="94"/>
      <c r="FR72" s="94"/>
      <c r="FS72" s="94"/>
      <c r="FT72" s="94"/>
      <c r="FU72" s="94"/>
      <c r="FV72" s="94"/>
      <c r="FW72" s="94"/>
      <c r="FX72" s="94"/>
    </row>
    <row r="73" spans="1:180" s="15" customFormat="1" ht="30" customHeight="1" x14ac:dyDescent="0.2">
      <c r="A73" s="92">
        <v>4</v>
      </c>
      <c r="B73" s="11"/>
      <c r="C73" s="12"/>
      <c r="D73" s="10"/>
      <c r="E73" s="14"/>
      <c r="F73" s="26"/>
      <c r="G73" s="12"/>
      <c r="H73" s="10"/>
      <c r="I73" s="31"/>
      <c r="J73" s="11"/>
      <c r="K73" s="12"/>
      <c r="L73" s="10"/>
      <c r="M73" s="14"/>
      <c r="N73" s="26"/>
      <c r="O73" s="12"/>
      <c r="P73" s="10"/>
      <c r="Q73" s="31"/>
      <c r="R73" s="11"/>
      <c r="S73" s="12"/>
      <c r="T73" s="10"/>
      <c r="U73" s="14"/>
      <c r="V73" s="11"/>
      <c r="W73" s="12"/>
      <c r="X73" s="10"/>
      <c r="Y73" s="14"/>
      <c r="Z73" s="11"/>
      <c r="AA73" s="12"/>
      <c r="AB73" s="10"/>
      <c r="AC73" s="14"/>
      <c r="AD73" s="92">
        <v>4</v>
      </c>
      <c r="AE73" s="94"/>
      <c r="AF73" s="94"/>
      <c r="AG73" s="94"/>
      <c r="AH73" s="94"/>
      <c r="AI73" s="94"/>
      <c r="AJ73" s="94"/>
      <c r="AK73" s="94"/>
      <c r="AL73" s="94"/>
      <c r="AM73" s="94"/>
      <c r="AN73" s="94"/>
      <c r="AO73" s="94"/>
      <c r="AP73" s="94"/>
      <c r="AQ73" s="94"/>
      <c r="AR73" s="94"/>
      <c r="AS73" s="94"/>
      <c r="AT73" s="94"/>
      <c r="AU73" s="94"/>
      <c r="AV73" s="94"/>
      <c r="AW73" s="94"/>
      <c r="AX73" s="94"/>
      <c r="AY73" s="94"/>
      <c r="AZ73" s="94"/>
      <c r="BA73" s="94"/>
      <c r="BB73" s="94"/>
      <c r="BC73" s="94"/>
      <c r="BD73" s="94"/>
      <c r="BE73" s="94"/>
      <c r="BF73" s="94"/>
      <c r="BG73" s="94"/>
      <c r="BH73" s="94"/>
      <c r="BI73" s="94"/>
      <c r="BJ73" s="94"/>
      <c r="BK73" s="94"/>
      <c r="BL73" s="94"/>
      <c r="BM73" s="94"/>
      <c r="BN73" s="94"/>
      <c r="BO73" s="94"/>
      <c r="BP73" s="94"/>
      <c r="BQ73" s="94"/>
      <c r="BR73" s="94"/>
      <c r="BS73" s="94"/>
      <c r="BT73" s="94"/>
      <c r="BU73" s="94"/>
      <c r="BV73" s="94"/>
      <c r="BW73" s="94"/>
      <c r="BX73" s="94"/>
      <c r="BY73" s="94"/>
      <c r="BZ73" s="94"/>
      <c r="CA73" s="94"/>
      <c r="CB73" s="94"/>
      <c r="CC73" s="94"/>
      <c r="CD73" s="94"/>
      <c r="CE73" s="94"/>
      <c r="CF73" s="94"/>
      <c r="CG73" s="94"/>
      <c r="CH73" s="94"/>
      <c r="CI73" s="94"/>
      <c r="CJ73" s="94"/>
      <c r="CK73" s="94"/>
      <c r="CL73" s="94"/>
      <c r="CM73" s="94"/>
      <c r="CN73" s="94"/>
      <c r="CO73" s="94"/>
      <c r="CP73" s="94"/>
      <c r="CQ73" s="94"/>
      <c r="CR73" s="94"/>
      <c r="CS73" s="94"/>
      <c r="CT73" s="94"/>
      <c r="CU73" s="94"/>
      <c r="CV73" s="94"/>
      <c r="CW73" s="94"/>
      <c r="CX73" s="94"/>
      <c r="CY73" s="94"/>
      <c r="CZ73" s="94"/>
      <c r="DA73" s="94"/>
      <c r="DB73" s="94"/>
      <c r="DC73" s="94"/>
      <c r="DD73" s="94"/>
      <c r="DE73" s="94"/>
      <c r="DF73" s="94"/>
      <c r="DG73" s="94"/>
      <c r="DH73" s="94"/>
      <c r="DI73" s="94"/>
      <c r="DJ73" s="94"/>
      <c r="DK73" s="94"/>
      <c r="DL73" s="94"/>
      <c r="DM73" s="94"/>
      <c r="DN73" s="94"/>
      <c r="DO73" s="94"/>
      <c r="DP73" s="94"/>
      <c r="DQ73" s="94"/>
      <c r="DR73" s="94"/>
      <c r="DS73" s="94"/>
      <c r="DT73" s="94"/>
      <c r="DU73" s="94"/>
      <c r="DV73" s="94"/>
      <c r="DW73" s="94"/>
      <c r="DX73" s="94"/>
      <c r="DY73" s="94"/>
      <c r="DZ73" s="94"/>
      <c r="EA73" s="94"/>
      <c r="EB73" s="94"/>
      <c r="EC73" s="94"/>
      <c r="ED73" s="94"/>
      <c r="EE73" s="94"/>
      <c r="EF73" s="94"/>
      <c r="EG73" s="94"/>
      <c r="EH73" s="94"/>
      <c r="EI73" s="94"/>
      <c r="EJ73" s="94"/>
      <c r="EK73" s="94"/>
      <c r="EL73" s="94"/>
      <c r="EM73" s="94"/>
      <c r="EN73" s="94"/>
      <c r="EO73" s="94"/>
      <c r="EP73" s="94"/>
      <c r="EQ73" s="94"/>
      <c r="ER73" s="94"/>
      <c r="ES73" s="94"/>
      <c r="ET73" s="94"/>
      <c r="EU73" s="94"/>
      <c r="EV73" s="94"/>
      <c r="EW73" s="94"/>
      <c r="EX73" s="94"/>
      <c r="EY73" s="94"/>
      <c r="EZ73" s="94"/>
      <c r="FA73" s="94"/>
      <c r="FB73" s="94"/>
      <c r="FC73" s="94"/>
      <c r="FD73" s="94"/>
      <c r="FE73" s="94"/>
      <c r="FF73" s="94"/>
      <c r="FG73" s="94"/>
      <c r="FH73" s="94"/>
      <c r="FI73" s="94"/>
      <c r="FJ73" s="94"/>
      <c r="FK73" s="94"/>
      <c r="FL73" s="94"/>
      <c r="FM73" s="94"/>
      <c r="FN73" s="94"/>
      <c r="FO73" s="94"/>
      <c r="FP73" s="94"/>
      <c r="FQ73" s="94"/>
      <c r="FR73" s="94"/>
      <c r="FS73" s="94"/>
      <c r="FT73" s="94"/>
      <c r="FU73" s="94"/>
      <c r="FV73" s="94"/>
      <c r="FW73" s="94"/>
      <c r="FX73" s="94"/>
    </row>
    <row r="74" spans="1:180" ht="30" customHeight="1" x14ac:dyDescent="0.2">
      <c r="A74" s="91">
        <v>5</v>
      </c>
      <c r="B74" s="5"/>
      <c r="C74" s="1"/>
      <c r="D74" s="2"/>
      <c r="E74" s="7"/>
      <c r="F74" s="25"/>
      <c r="G74" s="1"/>
      <c r="H74" s="2"/>
      <c r="I74" s="157"/>
      <c r="J74" s="5"/>
      <c r="K74" s="1"/>
      <c r="L74" s="2"/>
      <c r="M74" s="7"/>
      <c r="N74" s="25"/>
      <c r="O74" s="1"/>
      <c r="P74" s="2"/>
      <c r="Q74" s="30"/>
      <c r="R74" s="5"/>
      <c r="S74" s="1"/>
      <c r="T74" s="2"/>
      <c r="U74" s="142"/>
      <c r="V74" s="5"/>
      <c r="W74" s="1"/>
      <c r="X74" s="2"/>
      <c r="Y74" s="7"/>
      <c r="Z74" s="5"/>
      <c r="AA74" s="1"/>
      <c r="AB74" s="2"/>
      <c r="AC74" s="6"/>
      <c r="AD74" s="91">
        <v>5</v>
      </c>
      <c r="FQ74" s="94"/>
      <c r="FR74" s="94"/>
      <c r="FS74" s="94"/>
      <c r="FT74" s="94"/>
      <c r="FU74" s="94"/>
      <c r="FV74" s="94"/>
      <c r="FW74" s="94"/>
      <c r="FX74" s="94"/>
    </row>
    <row r="75" spans="1:180" s="15" customFormat="1" ht="30" customHeight="1" x14ac:dyDescent="0.2">
      <c r="A75" s="92">
        <v>6</v>
      </c>
      <c r="B75" s="11"/>
      <c r="C75" s="12"/>
      <c r="D75" s="10"/>
      <c r="E75" s="14"/>
      <c r="F75" s="26"/>
      <c r="G75" s="12"/>
      <c r="H75" s="10"/>
      <c r="I75" s="31"/>
      <c r="J75" s="11"/>
      <c r="K75" s="12"/>
      <c r="L75" s="10"/>
      <c r="M75" s="14"/>
      <c r="N75" s="26"/>
      <c r="O75" s="12"/>
      <c r="P75" s="10"/>
      <c r="Q75" s="10"/>
      <c r="R75" s="11"/>
      <c r="S75" s="12"/>
      <c r="T75" s="10"/>
      <c r="U75" s="14"/>
      <c r="V75" s="11"/>
      <c r="W75" s="12"/>
      <c r="X75" s="10"/>
      <c r="Y75" s="14"/>
      <c r="Z75" s="11"/>
      <c r="AA75" s="12"/>
      <c r="AB75" s="10"/>
      <c r="AC75" s="166"/>
      <c r="AD75" s="92">
        <v>6</v>
      </c>
      <c r="AE75" s="94"/>
      <c r="AF75" s="94"/>
      <c r="AG75" s="94"/>
      <c r="AH75" s="94"/>
      <c r="AI75" s="94"/>
      <c r="AJ75" s="94"/>
      <c r="AK75" s="94"/>
      <c r="AL75" s="94"/>
      <c r="AM75" s="94"/>
      <c r="AN75" s="94"/>
      <c r="AO75" s="94"/>
      <c r="AP75" s="94"/>
      <c r="AQ75" s="94"/>
      <c r="AR75" s="94"/>
      <c r="AS75" s="94"/>
      <c r="AT75" s="94"/>
      <c r="AU75" s="94"/>
      <c r="AV75" s="94"/>
      <c r="AW75" s="94"/>
      <c r="AX75" s="94"/>
      <c r="AY75" s="94"/>
      <c r="AZ75" s="94"/>
      <c r="BA75" s="94"/>
      <c r="BB75" s="94"/>
      <c r="BC75" s="94"/>
      <c r="BD75" s="94"/>
      <c r="BE75" s="94"/>
      <c r="BF75" s="94"/>
      <c r="BG75" s="94"/>
      <c r="BH75" s="94"/>
      <c r="BI75" s="94"/>
      <c r="BJ75" s="94"/>
      <c r="BK75" s="94"/>
      <c r="BL75" s="94"/>
      <c r="BM75" s="94"/>
      <c r="BN75" s="94"/>
      <c r="BO75" s="94"/>
      <c r="BP75" s="94"/>
      <c r="BQ75" s="94"/>
      <c r="BR75" s="94"/>
      <c r="BS75" s="94"/>
      <c r="BT75" s="94"/>
      <c r="BU75" s="94"/>
      <c r="BV75" s="94"/>
      <c r="BW75" s="94"/>
      <c r="BX75" s="94"/>
      <c r="BY75" s="94"/>
      <c r="BZ75" s="94"/>
      <c r="CA75" s="94"/>
      <c r="CB75" s="94"/>
      <c r="CC75" s="94"/>
      <c r="CD75" s="94"/>
      <c r="CE75" s="94"/>
      <c r="CF75" s="94"/>
      <c r="CG75" s="94"/>
      <c r="CH75" s="94"/>
      <c r="CI75" s="94"/>
      <c r="CJ75" s="94"/>
      <c r="CK75" s="94"/>
      <c r="CL75" s="94"/>
      <c r="CM75" s="94"/>
      <c r="CN75" s="94"/>
      <c r="CO75" s="94"/>
      <c r="CP75" s="94"/>
      <c r="CQ75" s="94"/>
      <c r="CR75" s="94"/>
      <c r="CS75" s="94"/>
      <c r="CT75" s="94"/>
      <c r="CU75" s="94"/>
      <c r="CV75" s="94"/>
      <c r="CW75" s="94"/>
      <c r="CX75" s="94"/>
      <c r="CY75" s="94"/>
      <c r="CZ75" s="94"/>
      <c r="DA75" s="94"/>
      <c r="DB75" s="94"/>
      <c r="DC75" s="94"/>
      <c r="DD75" s="94"/>
      <c r="DE75" s="94"/>
      <c r="DF75" s="94"/>
      <c r="DG75" s="94"/>
      <c r="DH75" s="94"/>
      <c r="DI75" s="94"/>
      <c r="DJ75" s="94"/>
      <c r="DK75" s="94"/>
      <c r="DL75" s="94"/>
      <c r="DM75" s="94"/>
      <c r="DN75" s="94"/>
      <c r="DO75" s="94"/>
      <c r="DP75" s="94"/>
      <c r="DQ75" s="94"/>
      <c r="DR75" s="94"/>
      <c r="DS75" s="94"/>
      <c r="DT75" s="94"/>
      <c r="DU75" s="94"/>
      <c r="DV75" s="94"/>
      <c r="DW75" s="94"/>
      <c r="DX75" s="94"/>
      <c r="DY75" s="94"/>
      <c r="DZ75" s="94"/>
      <c r="EA75" s="94"/>
      <c r="EB75" s="94"/>
      <c r="EC75" s="94"/>
      <c r="ED75" s="94"/>
      <c r="EE75" s="94"/>
      <c r="EF75" s="94"/>
      <c r="EG75" s="94"/>
      <c r="EH75" s="94"/>
      <c r="EI75" s="94"/>
      <c r="EJ75" s="94"/>
      <c r="EK75" s="94"/>
      <c r="EL75" s="94"/>
      <c r="EM75" s="94"/>
      <c r="EN75" s="94"/>
      <c r="EO75" s="94"/>
      <c r="EP75" s="94"/>
      <c r="EQ75" s="94"/>
      <c r="ER75" s="94"/>
      <c r="ES75" s="94"/>
      <c r="ET75" s="94"/>
      <c r="EU75" s="94"/>
      <c r="EV75" s="94"/>
      <c r="EW75" s="94"/>
      <c r="EX75" s="94"/>
      <c r="EY75" s="94"/>
      <c r="EZ75" s="94"/>
      <c r="FA75" s="94"/>
      <c r="FB75" s="94"/>
      <c r="FC75" s="94"/>
      <c r="FD75" s="94"/>
      <c r="FE75" s="94"/>
      <c r="FF75" s="94"/>
      <c r="FG75" s="94"/>
      <c r="FH75" s="94"/>
      <c r="FI75" s="94"/>
      <c r="FJ75" s="94"/>
      <c r="FK75" s="94"/>
      <c r="FL75" s="94"/>
      <c r="FM75" s="94"/>
      <c r="FN75" s="94"/>
      <c r="FO75" s="94"/>
      <c r="FP75" s="94"/>
      <c r="FQ75" s="94"/>
      <c r="FR75" s="94"/>
      <c r="FS75" s="94"/>
      <c r="FT75" s="94"/>
      <c r="FU75" s="94"/>
      <c r="FV75" s="94"/>
      <c r="FW75" s="94"/>
      <c r="FX75" s="94"/>
    </row>
    <row r="76" spans="1:180" ht="30" customHeight="1" thickBot="1" x14ac:dyDescent="0.25">
      <c r="A76" s="91" t="s">
        <v>8</v>
      </c>
      <c r="B76" s="35"/>
      <c r="C76" s="36"/>
      <c r="D76" s="41"/>
      <c r="E76" s="37"/>
      <c r="F76" s="38"/>
      <c r="G76" s="36"/>
      <c r="H76" s="41"/>
      <c r="I76" s="37"/>
      <c r="J76" s="35"/>
      <c r="K76" s="36"/>
      <c r="L76" s="41"/>
      <c r="M76" s="37"/>
      <c r="N76" s="38"/>
      <c r="O76" s="36"/>
      <c r="P76" s="41"/>
      <c r="Q76" s="39"/>
      <c r="R76" s="35"/>
      <c r="S76" s="36"/>
      <c r="T76" s="41"/>
      <c r="U76" s="37"/>
      <c r="V76" s="35"/>
      <c r="W76" s="36"/>
      <c r="X76" s="41"/>
      <c r="Y76" s="37"/>
      <c r="Z76" s="35"/>
      <c r="AA76" s="36"/>
      <c r="AB76" s="41"/>
      <c r="AC76" s="40"/>
      <c r="AD76" s="91" t="s">
        <v>8</v>
      </c>
      <c r="FQ76" s="94"/>
      <c r="FR76" s="94"/>
      <c r="FS76" s="94"/>
      <c r="FT76" s="94"/>
      <c r="FU76" s="94"/>
      <c r="FV76" s="94"/>
      <c r="FW76" s="94"/>
      <c r="FX76" s="94"/>
    </row>
    <row r="77" spans="1:180" ht="13.5" customHeight="1" thickTop="1" thickBot="1" x14ac:dyDescent="0.25">
      <c r="A77" s="87" t="s">
        <v>9</v>
      </c>
      <c r="B77" s="42">
        <f>SUM(B70:B76)</f>
        <v>0</v>
      </c>
      <c r="C77" s="43">
        <f>SUM(C70:C76)</f>
        <v>0</v>
      </c>
      <c r="D77" s="51"/>
      <c r="E77" s="124"/>
      <c r="F77" s="52">
        <f>SUM(F70:F76)</f>
        <v>0</v>
      </c>
      <c r="G77" s="43">
        <f>SUM(G70:G76)</f>
        <v>0</v>
      </c>
      <c r="H77" s="51"/>
      <c r="I77" s="51"/>
      <c r="J77" s="42">
        <f>SUM(J70:J76)</f>
        <v>0</v>
      </c>
      <c r="K77" s="43">
        <f>SUM(K70:K76)</f>
        <v>0</v>
      </c>
      <c r="L77" s="51"/>
      <c r="M77" s="44"/>
      <c r="N77" s="52">
        <f>SUM(N70:N76)</f>
        <v>0</v>
      </c>
      <c r="O77" s="43">
        <f>SUM(O70:O76)</f>
        <v>0</v>
      </c>
      <c r="P77" s="51"/>
      <c r="Q77" s="51"/>
      <c r="R77" s="42">
        <f>SUM(R70:R76)</f>
        <v>0</v>
      </c>
      <c r="S77" s="43">
        <f>SUM(S70:S76)</f>
        <v>0</v>
      </c>
      <c r="T77" s="51"/>
      <c r="U77" s="44"/>
      <c r="V77" s="42">
        <f>SUM(V70:V76)</f>
        <v>0</v>
      </c>
      <c r="W77" s="43">
        <f>SUM(W70:W76)</f>
        <v>0</v>
      </c>
      <c r="X77" s="51"/>
      <c r="Y77" s="44"/>
      <c r="Z77" s="42">
        <f>SUM(Z70:Z76)</f>
        <v>0</v>
      </c>
      <c r="AA77" s="43">
        <f>SUM(AA70:AA76)</f>
        <v>0</v>
      </c>
      <c r="AB77" s="51"/>
      <c r="AC77" s="44"/>
      <c r="AD77" s="87" t="s">
        <v>9</v>
      </c>
      <c r="FQ77" s="94"/>
      <c r="FR77" s="94"/>
      <c r="FS77" s="94"/>
      <c r="FT77" s="94"/>
      <c r="FU77" s="94"/>
      <c r="FV77" s="94"/>
      <c r="FW77" s="94"/>
      <c r="FX77" s="94"/>
    </row>
    <row r="78" spans="1:180" ht="15" customHeight="1" thickTop="1" x14ac:dyDescent="0.2">
      <c r="A78" s="85" t="s">
        <v>38</v>
      </c>
      <c r="B78" s="16" t="str">
        <f>$B$1</f>
        <v>山梨　太郎</v>
      </c>
      <c r="C78" s="17"/>
      <c r="D78" s="17"/>
      <c r="E78" s="45" t="str">
        <f>E67</f>
        <v>月曜日</v>
      </c>
      <c r="F78" s="46" t="str">
        <f>F67</f>
        <v>甲州　花子</v>
      </c>
      <c r="G78" s="46"/>
      <c r="H78" s="46"/>
      <c r="I78" s="47" t="str">
        <f>I67</f>
        <v>月曜日</v>
      </c>
      <c r="J78" s="277" t="str">
        <f>J67</f>
        <v>笛吹　次郎</v>
      </c>
      <c r="K78" s="278"/>
      <c r="L78" s="278"/>
      <c r="M78" s="279" t="str">
        <f>M67</f>
        <v>火曜日</v>
      </c>
      <c r="N78" s="49" t="str">
        <f>N67</f>
        <v>吉田　三郎</v>
      </c>
      <c r="O78" s="49"/>
      <c r="P78" s="49"/>
      <c r="Q78" s="50" t="str">
        <f>Q67</f>
        <v>火曜日</v>
      </c>
      <c r="R78" s="332" t="str">
        <f>R67</f>
        <v>富士　さくら</v>
      </c>
      <c r="S78" s="280"/>
      <c r="T78" s="280"/>
      <c r="U78" s="335" t="str">
        <f>U67</f>
        <v>水曜日</v>
      </c>
      <c r="V78" s="282" t="str">
        <f>V67</f>
        <v>大月　四郎</v>
      </c>
      <c r="W78" s="283"/>
      <c r="X78" s="283"/>
      <c r="Y78" s="284" t="str">
        <f>Y67</f>
        <v>木曜日</v>
      </c>
      <c r="Z78" s="48"/>
      <c r="AA78"/>
      <c r="AB78"/>
      <c r="AC78" s="28" t="s">
        <v>7</v>
      </c>
      <c r="AD78" s="86"/>
      <c r="FQ78" s="94"/>
      <c r="FR78" s="94"/>
      <c r="FS78" s="94"/>
      <c r="FT78" s="94"/>
      <c r="FU78" s="94"/>
      <c r="FV78" s="94"/>
      <c r="FW78" s="94"/>
      <c r="FX78" s="94"/>
    </row>
    <row r="79" spans="1:180" ht="14.25" customHeight="1" x14ac:dyDescent="0.2">
      <c r="A79" s="86"/>
      <c r="B79" s="21" t="str">
        <f>B68</f>
        <v>山梨中</v>
      </c>
      <c r="C79" s="22"/>
      <c r="D79" s="22"/>
      <c r="E79" s="4" t="e">
        <f>E68+7</f>
        <v>#VALUE!</v>
      </c>
      <c r="F79" s="23" t="str">
        <f>F68</f>
        <v>山梨中</v>
      </c>
      <c r="G79" s="23"/>
      <c r="H79" s="23"/>
      <c r="I79" s="4" t="e">
        <f>I68+7</f>
        <v>#VALUE!</v>
      </c>
      <c r="J79" s="24" t="str">
        <f>J68</f>
        <v>笛吹中</v>
      </c>
      <c r="K79" s="23"/>
      <c r="L79" s="23"/>
      <c r="M79" s="4" t="e">
        <f>M68+7</f>
        <v>#VALUE!</v>
      </c>
      <c r="N79" s="23" t="str">
        <f>N68</f>
        <v>笛吹中</v>
      </c>
      <c r="O79" s="23"/>
      <c r="P79" s="23"/>
      <c r="Q79" s="165" t="e">
        <f>Q68+7</f>
        <v>#VALUE!</v>
      </c>
      <c r="R79" s="256" t="str">
        <f>R68</f>
        <v>富士中</v>
      </c>
      <c r="S79" s="23"/>
      <c r="T79" s="23"/>
      <c r="U79" s="4" t="e">
        <f>U68+7</f>
        <v>#VALUE!</v>
      </c>
      <c r="V79" s="24" t="str">
        <f>V68</f>
        <v>大月中</v>
      </c>
      <c r="W79" s="23"/>
      <c r="X79" s="23"/>
      <c r="Y79" s="4" t="e">
        <f>Y68+7</f>
        <v>#VALUE!</v>
      </c>
      <c r="Z79" s="24" t="str">
        <f>Z2</f>
        <v>○○学校</v>
      </c>
      <c r="AA79" s="23"/>
      <c r="AB79" s="23"/>
      <c r="AC79" s="4">
        <f>AC68+7</f>
        <v>44980</v>
      </c>
      <c r="AD79" s="86"/>
      <c r="FQ79" s="94"/>
      <c r="FR79" s="94"/>
      <c r="FS79" s="94"/>
      <c r="FT79" s="94"/>
      <c r="FU79" s="94"/>
      <c r="FV79" s="94"/>
      <c r="FW79" s="94"/>
      <c r="FX79" s="94"/>
    </row>
    <row r="80" spans="1:180" ht="15" customHeight="1" x14ac:dyDescent="0.2">
      <c r="A80" s="91" t="s">
        <v>10</v>
      </c>
      <c r="B80" s="5" t="s">
        <v>0</v>
      </c>
      <c r="C80" s="1" t="s">
        <v>1</v>
      </c>
      <c r="D80" s="191" t="s">
        <v>49</v>
      </c>
      <c r="E80" s="6" t="s">
        <v>2</v>
      </c>
      <c r="F80" s="25" t="s">
        <v>0</v>
      </c>
      <c r="G80" s="1" t="s">
        <v>1</v>
      </c>
      <c r="H80" s="191" t="s">
        <v>49</v>
      </c>
      <c r="I80" s="2" t="s">
        <v>2</v>
      </c>
      <c r="J80" s="5" t="s">
        <v>0</v>
      </c>
      <c r="K80" s="1" t="s">
        <v>1</v>
      </c>
      <c r="L80" s="191"/>
      <c r="M80" s="6" t="s">
        <v>2</v>
      </c>
      <c r="N80" s="25" t="s">
        <v>0</v>
      </c>
      <c r="O80" s="1" t="s">
        <v>1</v>
      </c>
      <c r="P80" s="191" t="s">
        <v>49</v>
      </c>
      <c r="Q80" s="2" t="s">
        <v>2</v>
      </c>
      <c r="R80" s="5" t="s">
        <v>0</v>
      </c>
      <c r="S80" s="1" t="s">
        <v>1</v>
      </c>
      <c r="T80" s="191" t="s">
        <v>49</v>
      </c>
      <c r="U80" s="6" t="s">
        <v>2</v>
      </c>
      <c r="V80" s="5" t="s">
        <v>0</v>
      </c>
      <c r="W80" s="1" t="s">
        <v>1</v>
      </c>
      <c r="X80" s="191"/>
      <c r="Y80" s="6" t="s">
        <v>2</v>
      </c>
      <c r="Z80" s="5" t="s">
        <v>0</v>
      </c>
      <c r="AA80" s="1" t="s">
        <v>1</v>
      </c>
      <c r="AB80" s="2"/>
      <c r="AC80" s="6" t="s">
        <v>2</v>
      </c>
      <c r="AD80" s="91" t="s">
        <v>10</v>
      </c>
      <c r="FQ80" s="94"/>
      <c r="FR80" s="94"/>
      <c r="FS80" s="94"/>
      <c r="FT80" s="94"/>
      <c r="FU80" s="94"/>
      <c r="FV80" s="94"/>
      <c r="FW80" s="94"/>
      <c r="FX80" s="94"/>
    </row>
    <row r="81" spans="1:180" ht="30" customHeight="1" x14ac:dyDescent="0.2">
      <c r="A81" s="91">
        <v>1</v>
      </c>
      <c r="B81" s="5"/>
      <c r="C81" s="1"/>
      <c r="D81" s="2"/>
      <c r="E81" s="7"/>
      <c r="F81" s="5"/>
      <c r="G81" s="1"/>
      <c r="H81" s="2"/>
      <c r="I81" s="7"/>
      <c r="J81" s="5"/>
      <c r="K81" s="1"/>
      <c r="L81" s="2"/>
      <c r="M81" s="228"/>
      <c r="N81" s="5"/>
      <c r="O81" s="1"/>
      <c r="P81" s="2"/>
      <c r="Q81" s="255"/>
      <c r="R81" s="5"/>
      <c r="S81" s="1"/>
      <c r="T81" s="2"/>
      <c r="U81" s="7"/>
      <c r="V81" s="5"/>
      <c r="W81" s="1"/>
      <c r="X81" s="2"/>
      <c r="Y81" s="228"/>
      <c r="Z81" s="54"/>
      <c r="AA81" s="55"/>
      <c r="AB81" s="105"/>
      <c r="AC81" s="187" t="s">
        <v>109</v>
      </c>
      <c r="AD81" s="91">
        <v>1</v>
      </c>
      <c r="FQ81" s="94"/>
      <c r="FR81" s="94"/>
      <c r="FS81" s="94"/>
      <c r="FT81" s="94"/>
      <c r="FU81" s="94"/>
      <c r="FV81" s="94"/>
      <c r="FW81" s="94"/>
      <c r="FX81" s="94"/>
    </row>
    <row r="82" spans="1:180" s="15" customFormat="1" ht="30" customHeight="1" x14ac:dyDescent="0.2">
      <c r="A82" s="92">
        <v>2</v>
      </c>
      <c r="B82" s="11"/>
      <c r="C82" s="12"/>
      <c r="D82" s="10"/>
      <c r="E82" s="14"/>
      <c r="F82" s="11"/>
      <c r="G82" s="12"/>
      <c r="H82" s="10"/>
      <c r="I82" s="14"/>
      <c r="J82" s="11"/>
      <c r="K82" s="12"/>
      <c r="L82" s="10"/>
      <c r="M82" s="14"/>
      <c r="N82" s="11"/>
      <c r="O82" s="12"/>
      <c r="P82" s="10"/>
      <c r="Q82" s="31"/>
      <c r="R82" s="11"/>
      <c r="S82" s="12"/>
      <c r="T82" s="10"/>
      <c r="U82" s="14"/>
      <c r="V82" s="11"/>
      <c r="W82" s="12"/>
      <c r="X82" s="10"/>
      <c r="Y82" s="14"/>
      <c r="Z82" s="57"/>
      <c r="AA82" s="58"/>
      <c r="AB82" s="90"/>
      <c r="AC82" s="59"/>
      <c r="AD82" s="92">
        <v>2</v>
      </c>
      <c r="AE82" s="94"/>
      <c r="AF82" s="94"/>
      <c r="AG82" s="94"/>
      <c r="AH82" s="94"/>
      <c r="AI82" s="94"/>
      <c r="AJ82" s="94"/>
      <c r="AK82" s="94"/>
      <c r="AL82" s="94"/>
      <c r="AM82" s="94"/>
      <c r="AN82" s="94"/>
      <c r="AO82" s="94"/>
      <c r="AP82" s="94"/>
      <c r="AQ82" s="94"/>
      <c r="AR82" s="94"/>
      <c r="AS82" s="94"/>
      <c r="AT82" s="94"/>
      <c r="AU82" s="94"/>
      <c r="AV82" s="94"/>
      <c r="AW82" s="94"/>
      <c r="AX82" s="94"/>
      <c r="AY82" s="94"/>
      <c r="AZ82" s="94"/>
      <c r="BA82" s="94"/>
      <c r="BB82" s="94"/>
      <c r="BC82" s="94"/>
      <c r="BD82" s="94"/>
      <c r="BE82" s="94"/>
      <c r="BF82" s="94"/>
      <c r="BG82" s="94"/>
      <c r="BH82" s="94"/>
      <c r="BI82" s="94"/>
      <c r="BJ82" s="94"/>
      <c r="BK82" s="94"/>
      <c r="BL82" s="94"/>
      <c r="BM82" s="94"/>
      <c r="BN82" s="94"/>
      <c r="BO82" s="94"/>
      <c r="BP82" s="94"/>
      <c r="BQ82" s="94"/>
      <c r="BR82" s="94"/>
      <c r="BS82" s="94"/>
      <c r="BT82" s="94"/>
      <c r="BU82" s="94"/>
      <c r="BV82" s="94"/>
      <c r="BW82" s="94"/>
      <c r="BX82" s="94"/>
      <c r="BY82" s="94"/>
      <c r="BZ82" s="94"/>
      <c r="CA82" s="94"/>
      <c r="CB82" s="94"/>
      <c r="CC82" s="94"/>
      <c r="CD82" s="94"/>
      <c r="CE82" s="94"/>
      <c r="CF82" s="94"/>
      <c r="CG82" s="94"/>
      <c r="CH82" s="94"/>
      <c r="CI82" s="94"/>
      <c r="CJ82" s="94"/>
      <c r="CK82" s="94"/>
      <c r="CL82" s="94"/>
      <c r="CM82" s="94"/>
      <c r="CN82" s="94"/>
      <c r="CO82" s="94"/>
      <c r="CP82" s="94"/>
      <c r="CQ82" s="94"/>
      <c r="CR82" s="94"/>
      <c r="CS82" s="94"/>
      <c r="CT82" s="94"/>
      <c r="CU82" s="94"/>
      <c r="CV82" s="94"/>
      <c r="CW82" s="94"/>
      <c r="CX82" s="94"/>
      <c r="CY82" s="94"/>
      <c r="CZ82" s="94"/>
      <c r="DA82" s="94"/>
      <c r="DB82" s="94"/>
      <c r="DC82" s="94"/>
      <c r="DD82" s="94"/>
      <c r="DE82" s="94"/>
      <c r="DF82" s="94"/>
      <c r="DG82" s="94"/>
      <c r="DH82" s="94"/>
      <c r="DI82" s="94"/>
      <c r="DJ82" s="94"/>
      <c r="DK82" s="94"/>
      <c r="DL82" s="94"/>
      <c r="DM82" s="94"/>
      <c r="DN82" s="94"/>
      <c r="DO82" s="94"/>
      <c r="DP82" s="94"/>
      <c r="DQ82" s="94"/>
      <c r="DR82" s="94"/>
      <c r="DS82" s="94"/>
      <c r="DT82" s="94"/>
      <c r="DU82" s="94"/>
      <c r="DV82" s="94"/>
      <c r="DW82" s="94"/>
      <c r="DX82" s="94"/>
      <c r="DY82" s="94"/>
      <c r="DZ82" s="94"/>
      <c r="EA82" s="94"/>
      <c r="EB82" s="94"/>
      <c r="EC82" s="94"/>
      <c r="ED82" s="94"/>
      <c r="EE82" s="94"/>
      <c r="EF82" s="94"/>
      <c r="EG82" s="94"/>
      <c r="EH82" s="94"/>
      <c r="EI82" s="94"/>
      <c r="EJ82" s="94"/>
      <c r="EK82" s="94"/>
      <c r="EL82" s="94"/>
      <c r="EM82" s="94"/>
      <c r="EN82" s="94"/>
      <c r="EO82" s="94"/>
      <c r="EP82" s="94"/>
      <c r="EQ82" s="94"/>
      <c r="ER82" s="94"/>
      <c r="ES82" s="94"/>
      <c r="ET82" s="94"/>
      <c r="EU82" s="94"/>
      <c r="EV82" s="94"/>
      <c r="EW82" s="94"/>
      <c r="EX82" s="94"/>
      <c r="EY82" s="94"/>
      <c r="EZ82" s="94"/>
      <c r="FA82" s="94"/>
      <c r="FB82" s="94"/>
      <c r="FC82" s="94"/>
      <c r="FD82" s="94"/>
      <c r="FE82" s="94"/>
      <c r="FF82" s="94"/>
      <c r="FG82" s="94"/>
      <c r="FH82" s="94"/>
      <c r="FI82" s="94"/>
      <c r="FJ82" s="94"/>
      <c r="FK82" s="94"/>
      <c r="FL82" s="94"/>
      <c r="FM82" s="94"/>
      <c r="FN82" s="94"/>
      <c r="FO82" s="94"/>
      <c r="FP82" s="94"/>
      <c r="FQ82" s="94"/>
      <c r="FR82" s="94"/>
      <c r="FS82" s="94"/>
      <c r="FT82" s="94"/>
      <c r="FU82" s="94"/>
      <c r="FV82" s="94"/>
      <c r="FW82" s="94"/>
      <c r="FX82" s="94"/>
    </row>
    <row r="83" spans="1:180" ht="30" customHeight="1" x14ac:dyDescent="0.2">
      <c r="A83" s="91">
        <v>3</v>
      </c>
      <c r="B83" s="5"/>
      <c r="C83" s="1"/>
      <c r="D83" s="2"/>
      <c r="E83" s="7"/>
      <c r="F83" s="5"/>
      <c r="G83" s="1"/>
      <c r="H83" s="2"/>
      <c r="I83" s="7"/>
      <c r="J83" s="5"/>
      <c r="K83" s="1"/>
      <c r="L83" s="2"/>
      <c r="M83" s="7"/>
      <c r="N83" s="5"/>
      <c r="O83" s="1"/>
      <c r="P83" s="2"/>
      <c r="Q83" s="30"/>
      <c r="R83" s="5"/>
      <c r="S83" s="1"/>
      <c r="T83" s="2"/>
      <c r="U83" s="7"/>
      <c r="V83" s="5"/>
      <c r="W83" s="1"/>
      <c r="X83" s="2"/>
      <c r="Y83" s="7"/>
      <c r="Z83" s="54"/>
      <c r="AA83" s="55"/>
      <c r="AB83" s="105"/>
      <c r="AC83" s="56"/>
      <c r="AD83" s="91">
        <v>3</v>
      </c>
      <c r="FQ83" s="94"/>
      <c r="FR83" s="94"/>
      <c r="FS83" s="94"/>
      <c r="FT83" s="94"/>
      <c r="FU83" s="94"/>
      <c r="FV83" s="94"/>
      <c r="FW83" s="94"/>
      <c r="FX83" s="94"/>
    </row>
    <row r="84" spans="1:180" s="15" customFormat="1" ht="30" customHeight="1" x14ac:dyDescent="0.2">
      <c r="A84" s="92">
        <v>4</v>
      </c>
      <c r="B84" s="11"/>
      <c r="C84" s="12"/>
      <c r="D84" s="10"/>
      <c r="E84" s="14"/>
      <c r="F84" s="11"/>
      <c r="G84" s="12"/>
      <c r="H84" s="10"/>
      <c r="I84" s="14"/>
      <c r="J84" s="11"/>
      <c r="K84" s="12"/>
      <c r="L84" s="10"/>
      <c r="M84" s="14"/>
      <c r="N84" s="11"/>
      <c r="O84" s="12"/>
      <c r="P84" s="10"/>
      <c r="Q84" s="31"/>
      <c r="R84" s="11"/>
      <c r="S84" s="12"/>
      <c r="T84" s="10"/>
      <c r="U84" s="14"/>
      <c r="V84" s="11"/>
      <c r="W84" s="12"/>
      <c r="X84" s="10"/>
      <c r="Y84" s="14"/>
      <c r="Z84" s="57"/>
      <c r="AA84" s="58"/>
      <c r="AB84" s="90"/>
      <c r="AC84" s="60"/>
      <c r="AD84" s="92">
        <v>4</v>
      </c>
      <c r="AE84" s="94"/>
      <c r="AF84" s="94"/>
      <c r="AG84" s="94"/>
      <c r="AH84" s="94"/>
      <c r="AI84" s="94"/>
      <c r="AJ84" s="94"/>
      <c r="AK84" s="94"/>
      <c r="AL84" s="94"/>
      <c r="AM84" s="94"/>
      <c r="AN84" s="94"/>
      <c r="AO84" s="94"/>
      <c r="AP84" s="94"/>
      <c r="AQ84" s="94"/>
      <c r="AR84" s="94"/>
      <c r="AS84" s="94"/>
      <c r="AT84" s="94"/>
      <c r="AU84" s="94"/>
      <c r="AV84" s="94"/>
      <c r="AW84" s="94"/>
      <c r="AX84" s="94"/>
      <c r="AY84" s="94"/>
      <c r="AZ84" s="94"/>
      <c r="BA84" s="94"/>
      <c r="BB84" s="94"/>
      <c r="BC84" s="94"/>
      <c r="BD84" s="94"/>
      <c r="BE84" s="94"/>
      <c r="BF84" s="94"/>
      <c r="BG84" s="94"/>
      <c r="BH84" s="94"/>
      <c r="BI84" s="94"/>
      <c r="BJ84" s="94"/>
      <c r="BK84" s="94"/>
      <c r="BL84" s="94"/>
      <c r="BM84" s="94"/>
      <c r="BN84" s="94"/>
      <c r="BO84" s="94"/>
      <c r="BP84" s="94"/>
      <c r="BQ84" s="94"/>
      <c r="BR84" s="94"/>
      <c r="BS84" s="94"/>
      <c r="BT84" s="94"/>
      <c r="BU84" s="94"/>
      <c r="BV84" s="94"/>
      <c r="BW84" s="94"/>
      <c r="BX84" s="94"/>
      <c r="BY84" s="94"/>
      <c r="BZ84" s="94"/>
      <c r="CA84" s="94"/>
      <c r="CB84" s="94"/>
      <c r="CC84" s="94"/>
      <c r="CD84" s="94"/>
      <c r="CE84" s="94"/>
      <c r="CF84" s="94"/>
      <c r="CG84" s="94"/>
      <c r="CH84" s="94"/>
      <c r="CI84" s="94"/>
      <c r="CJ84" s="94"/>
      <c r="CK84" s="94"/>
      <c r="CL84" s="94"/>
      <c r="CM84" s="94"/>
      <c r="CN84" s="94"/>
      <c r="CO84" s="94"/>
      <c r="CP84" s="94"/>
      <c r="CQ84" s="94"/>
      <c r="CR84" s="94"/>
      <c r="CS84" s="94"/>
      <c r="CT84" s="94"/>
      <c r="CU84" s="94"/>
      <c r="CV84" s="94"/>
      <c r="CW84" s="94"/>
      <c r="CX84" s="94"/>
      <c r="CY84" s="94"/>
      <c r="CZ84" s="94"/>
      <c r="DA84" s="94"/>
      <c r="DB84" s="94"/>
      <c r="DC84" s="94"/>
      <c r="DD84" s="94"/>
      <c r="DE84" s="94"/>
      <c r="DF84" s="94"/>
      <c r="DG84" s="94"/>
      <c r="DH84" s="94"/>
      <c r="DI84" s="94"/>
      <c r="DJ84" s="94"/>
      <c r="DK84" s="94"/>
      <c r="DL84" s="94"/>
      <c r="DM84" s="94"/>
      <c r="DN84" s="94"/>
      <c r="DO84" s="94"/>
      <c r="DP84" s="94"/>
      <c r="DQ84" s="94"/>
      <c r="DR84" s="94"/>
      <c r="DS84" s="94"/>
      <c r="DT84" s="94"/>
      <c r="DU84" s="94"/>
      <c r="DV84" s="94"/>
      <c r="DW84" s="94"/>
      <c r="DX84" s="94"/>
      <c r="DY84" s="94"/>
      <c r="DZ84" s="94"/>
      <c r="EA84" s="94"/>
      <c r="EB84" s="94"/>
      <c r="EC84" s="94"/>
      <c r="ED84" s="94"/>
      <c r="EE84" s="94"/>
      <c r="EF84" s="94"/>
      <c r="EG84" s="94"/>
      <c r="EH84" s="94"/>
      <c r="EI84" s="94"/>
      <c r="EJ84" s="94"/>
      <c r="EK84" s="94"/>
      <c r="EL84" s="94"/>
      <c r="EM84" s="94"/>
      <c r="EN84" s="94"/>
      <c r="EO84" s="94"/>
      <c r="EP84" s="94"/>
      <c r="EQ84" s="94"/>
      <c r="ER84" s="94"/>
      <c r="ES84" s="94"/>
      <c r="ET84" s="94"/>
      <c r="EU84" s="94"/>
      <c r="EV84" s="94"/>
      <c r="EW84" s="94"/>
      <c r="EX84" s="94"/>
      <c r="EY84" s="94"/>
      <c r="EZ84" s="94"/>
      <c r="FA84" s="94"/>
      <c r="FB84" s="94"/>
      <c r="FC84" s="94"/>
      <c r="FD84" s="94"/>
      <c r="FE84" s="94"/>
      <c r="FF84" s="94"/>
      <c r="FG84" s="94"/>
      <c r="FH84" s="94"/>
      <c r="FI84" s="94"/>
      <c r="FJ84" s="94"/>
      <c r="FK84" s="94"/>
      <c r="FL84" s="94"/>
      <c r="FM84" s="94"/>
      <c r="FN84" s="94"/>
      <c r="FO84" s="94"/>
      <c r="FP84" s="94"/>
      <c r="FQ84" s="94"/>
      <c r="FR84" s="94"/>
      <c r="FS84" s="94"/>
      <c r="FT84" s="94"/>
      <c r="FU84" s="94"/>
      <c r="FV84" s="94"/>
      <c r="FW84" s="94"/>
      <c r="FX84" s="94"/>
    </row>
    <row r="85" spans="1:180" ht="30" customHeight="1" x14ac:dyDescent="0.2">
      <c r="A85" s="91">
        <v>5</v>
      </c>
      <c r="B85" s="5"/>
      <c r="C85" s="1"/>
      <c r="D85" s="2"/>
      <c r="E85" s="7"/>
      <c r="F85" s="5"/>
      <c r="G85" s="1"/>
      <c r="H85" s="2"/>
      <c r="I85" s="7"/>
      <c r="J85" s="5"/>
      <c r="K85" s="1"/>
      <c r="L85" s="2"/>
      <c r="M85" s="7"/>
      <c r="N85" s="5"/>
      <c r="O85" s="1"/>
      <c r="P85" s="2"/>
      <c r="Q85" s="30"/>
      <c r="R85" s="5"/>
      <c r="S85" s="1"/>
      <c r="T85" s="2"/>
      <c r="U85" s="7"/>
      <c r="V85" s="5"/>
      <c r="W85" s="1"/>
      <c r="X85" s="2"/>
      <c r="Y85" s="7"/>
      <c r="Z85" s="54"/>
      <c r="AA85" s="55"/>
      <c r="AB85" s="105"/>
      <c r="AC85" s="235"/>
      <c r="AD85" s="91">
        <v>5</v>
      </c>
      <c r="FQ85" s="94"/>
      <c r="FR85" s="94"/>
      <c r="FS85" s="94"/>
      <c r="FT85" s="94"/>
      <c r="FU85" s="94"/>
      <c r="FV85" s="94"/>
      <c r="FW85" s="94"/>
      <c r="FX85" s="94"/>
    </row>
    <row r="86" spans="1:180" s="15" customFormat="1" ht="30" customHeight="1" x14ac:dyDescent="0.2">
      <c r="A86" s="92">
        <v>6</v>
      </c>
      <c r="B86" s="11"/>
      <c r="C86" s="12"/>
      <c r="D86" s="10"/>
      <c r="E86" s="13"/>
      <c r="F86" s="11"/>
      <c r="G86" s="12"/>
      <c r="H86" s="10"/>
      <c r="I86" s="14"/>
      <c r="J86" s="11"/>
      <c r="K86" s="12"/>
      <c r="L86" s="10"/>
      <c r="M86" s="13"/>
      <c r="N86" s="11"/>
      <c r="O86" s="12"/>
      <c r="P86" s="10"/>
      <c r="Q86" s="10"/>
      <c r="R86" s="11"/>
      <c r="S86" s="12"/>
      <c r="T86" s="10"/>
      <c r="U86" s="14"/>
      <c r="V86" s="11"/>
      <c r="W86" s="12"/>
      <c r="X86" s="10"/>
      <c r="Y86" s="13"/>
      <c r="Z86" s="57"/>
      <c r="AA86" s="58"/>
      <c r="AB86" s="90"/>
      <c r="AC86" s="59"/>
      <c r="AD86" s="92">
        <v>6</v>
      </c>
      <c r="AE86" s="94"/>
      <c r="AF86" s="94"/>
      <c r="AG86" s="94"/>
      <c r="AH86" s="94"/>
      <c r="AI86" s="94"/>
      <c r="AJ86" s="94"/>
      <c r="AK86" s="94"/>
      <c r="AL86" s="94"/>
      <c r="AM86" s="94"/>
      <c r="AN86" s="94"/>
      <c r="AO86" s="94"/>
      <c r="AP86" s="94"/>
      <c r="AQ86" s="94"/>
      <c r="AR86" s="94"/>
      <c r="AS86" s="94"/>
      <c r="AT86" s="94"/>
      <c r="AU86" s="94"/>
      <c r="AV86" s="94"/>
      <c r="AW86" s="94"/>
      <c r="AX86" s="94"/>
      <c r="AY86" s="94"/>
      <c r="AZ86" s="94"/>
      <c r="BA86" s="94"/>
      <c r="BB86" s="94"/>
      <c r="BC86" s="94"/>
      <c r="BD86" s="94"/>
      <c r="BE86" s="94"/>
      <c r="BF86" s="94"/>
      <c r="BG86" s="94"/>
      <c r="BH86" s="94"/>
      <c r="BI86" s="94"/>
      <c r="BJ86" s="94"/>
      <c r="BK86" s="94"/>
      <c r="BL86" s="94"/>
      <c r="BM86" s="94"/>
      <c r="BN86" s="94"/>
      <c r="BO86" s="94"/>
      <c r="BP86" s="94"/>
      <c r="BQ86" s="94"/>
      <c r="BR86" s="94"/>
      <c r="BS86" s="94"/>
      <c r="BT86" s="94"/>
      <c r="BU86" s="94"/>
      <c r="BV86" s="94"/>
      <c r="BW86" s="94"/>
      <c r="BX86" s="94"/>
      <c r="BY86" s="94"/>
      <c r="BZ86" s="94"/>
      <c r="CA86" s="94"/>
      <c r="CB86" s="94"/>
      <c r="CC86" s="94"/>
      <c r="CD86" s="94"/>
      <c r="CE86" s="94"/>
      <c r="CF86" s="94"/>
      <c r="CG86" s="94"/>
      <c r="CH86" s="94"/>
      <c r="CI86" s="94"/>
      <c r="CJ86" s="94"/>
      <c r="CK86" s="94"/>
      <c r="CL86" s="94"/>
      <c r="CM86" s="94"/>
      <c r="CN86" s="94"/>
      <c r="CO86" s="94"/>
      <c r="CP86" s="94"/>
      <c r="CQ86" s="94"/>
      <c r="CR86" s="94"/>
      <c r="CS86" s="94"/>
      <c r="CT86" s="94"/>
      <c r="CU86" s="94"/>
      <c r="CV86" s="94"/>
      <c r="CW86" s="94"/>
      <c r="CX86" s="94"/>
      <c r="CY86" s="94"/>
      <c r="CZ86" s="94"/>
      <c r="DA86" s="94"/>
      <c r="DB86" s="94"/>
      <c r="DC86" s="94"/>
      <c r="DD86" s="94"/>
      <c r="DE86" s="94"/>
      <c r="DF86" s="94"/>
      <c r="DG86" s="94"/>
      <c r="DH86" s="94"/>
      <c r="DI86" s="94"/>
      <c r="DJ86" s="94"/>
      <c r="DK86" s="94"/>
      <c r="DL86" s="94"/>
      <c r="DM86" s="94"/>
      <c r="DN86" s="94"/>
      <c r="DO86" s="94"/>
      <c r="DP86" s="94"/>
      <c r="DQ86" s="94"/>
      <c r="DR86" s="94"/>
      <c r="DS86" s="94"/>
      <c r="DT86" s="94"/>
      <c r="DU86" s="94"/>
      <c r="DV86" s="94"/>
      <c r="DW86" s="94"/>
      <c r="DX86" s="94"/>
      <c r="DY86" s="94"/>
      <c r="DZ86" s="94"/>
      <c r="EA86" s="94"/>
      <c r="EB86" s="94"/>
      <c r="EC86" s="94"/>
      <c r="ED86" s="94"/>
      <c r="EE86" s="94"/>
      <c r="EF86" s="94"/>
      <c r="EG86" s="94"/>
      <c r="EH86" s="94"/>
      <c r="EI86" s="94"/>
      <c r="EJ86" s="94"/>
      <c r="EK86" s="94"/>
      <c r="EL86" s="94"/>
      <c r="EM86" s="94"/>
      <c r="EN86" s="94"/>
      <c r="EO86" s="94"/>
      <c r="EP86" s="94"/>
      <c r="EQ86" s="94"/>
      <c r="ER86" s="94"/>
      <c r="ES86" s="94"/>
      <c r="ET86" s="94"/>
      <c r="EU86" s="94"/>
      <c r="EV86" s="94"/>
      <c r="EW86" s="94"/>
      <c r="EX86" s="94"/>
      <c r="EY86" s="94"/>
      <c r="EZ86" s="94"/>
      <c r="FA86" s="94"/>
      <c r="FB86" s="94"/>
      <c r="FC86" s="94"/>
      <c r="FD86" s="94"/>
      <c r="FE86" s="94"/>
      <c r="FF86" s="94"/>
      <c r="FG86" s="94"/>
      <c r="FH86" s="94"/>
      <c r="FI86" s="94"/>
      <c r="FJ86" s="94"/>
      <c r="FK86" s="94"/>
      <c r="FL86" s="94"/>
      <c r="FM86" s="94"/>
      <c r="FN86" s="94"/>
      <c r="FO86" s="94"/>
      <c r="FP86" s="94"/>
      <c r="FQ86" s="94"/>
      <c r="FR86" s="94"/>
      <c r="FS86" s="94"/>
      <c r="FT86" s="94"/>
      <c r="FU86" s="94"/>
      <c r="FV86" s="94"/>
      <c r="FW86" s="94"/>
      <c r="FX86" s="94"/>
    </row>
    <row r="87" spans="1:180" ht="30" customHeight="1" thickBot="1" x14ac:dyDescent="0.25">
      <c r="A87" s="91" t="s">
        <v>8</v>
      </c>
      <c r="B87" s="35"/>
      <c r="C87" s="36"/>
      <c r="D87" s="41"/>
      <c r="E87" s="37"/>
      <c r="F87" s="35"/>
      <c r="G87" s="36"/>
      <c r="H87" s="41"/>
      <c r="I87" s="37"/>
      <c r="J87" s="35"/>
      <c r="K87" s="36"/>
      <c r="L87" s="41"/>
      <c r="M87" s="37"/>
      <c r="N87" s="35"/>
      <c r="O87" s="36"/>
      <c r="P87" s="41"/>
      <c r="Q87" s="39"/>
      <c r="R87" s="35"/>
      <c r="S87" s="36"/>
      <c r="T87" s="41"/>
      <c r="U87" s="37"/>
      <c r="V87" s="35"/>
      <c r="W87" s="36"/>
      <c r="X87" s="41"/>
      <c r="Y87" s="37"/>
      <c r="Z87" s="61"/>
      <c r="AA87" s="62"/>
      <c r="AB87" s="106"/>
      <c r="AC87" s="63"/>
      <c r="AD87" s="91" t="s">
        <v>8</v>
      </c>
      <c r="FQ87" s="94"/>
      <c r="FR87" s="94"/>
      <c r="FS87" s="94"/>
      <c r="FT87" s="94"/>
      <c r="FU87" s="94"/>
      <c r="FV87" s="94"/>
      <c r="FW87" s="94"/>
      <c r="FX87" s="94"/>
    </row>
    <row r="88" spans="1:180" ht="13.5" customHeight="1" thickTop="1" thickBot="1" x14ac:dyDescent="0.25">
      <c r="A88" s="87" t="s">
        <v>9</v>
      </c>
      <c r="B88" s="42">
        <f>SUM(B81:B87)</f>
        <v>0</v>
      </c>
      <c r="C88" s="43">
        <f>SUM(C81:C87)</f>
        <v>0</v>
      </c>
      <c r="D88" s="51"/>
      <c r="E88" s="44"/>
      <c r="F88" s="52">
        <f>SUM(F81:F87)</f>
        <v>0</v>
      </c>
      <c r="G88" s="43">
        <f>SUM(G81:G87)</f>
        <v>0</v>
      </c>
      <c r="H88" s="51"/>
      <c r="I88" s="51"/>
      <c r="J88" s="42">
        <f>SUM(J81:J87)</f>
        <v>0</v>
      </c>
      <c r="K88" s="43">
        <f>SUM(K81:K87)</f>
        <v>0</v>
      </c>
      <c r="L88" s="51"/>
      <c r="M88" s="44"/>
      <c r="N88" s="52">
        <f>SUM(N81:N87)</f>
        <v>0</v>
      </c>
      <c r="O88" s="43">
        <f>SUM(O81:O87)</f>
        <v>0</v>
      </c>
      <c r="P88" s="51"/>
      <c r="Q88" s="51"/>
      <c r="R88" s="42">
        <f>SUM(R81:R87)</f>
        <v>0</v>
      </c>
      <c r="S88" s="43">
        <f>SUM(S81:S87)</f>
        <v>0</v>
      </c>
      <c r="T88" s="51"/>
      <c r="U88" s="44"/>
      <c r="V88" s="42">
        <f>SUM(V81:V87)</f>
        <v>0</v>
      </c>
      <c r="W88" s="43">
        <f>SUM(W81:W87)</f>
        <v>0</v>
      </c>
      <c r="X88" s="51"/>
      <c r="Y88" s="44"/>
      <c r="Z88" s="42">
        <f>SUM(Z81:Z87)</f>
        <v>0</v>
      </c>
      <c r="AA88" s="43">
        <f>SUM(AA81:AA87)</f>
        <v>0</v>
      </c>
      <c r="AB88" s="51"/>
      <c r="AC88" s="44"/>
      <c r="AD88" s="87" t="s">
        <v>9</v>
      </c>
      <c r="FQ88" s="94"/>
      <c r="FR88" s="94"/>
      <c r="FS88" s="94"/>
      <c r="FT88" s="94"/>
      <c r="FU88" s="94"/>
      <c r="FV88" s="94"/>
      <c r="FW88" s="94"/>
      <c r="FX88" s="94"/>
    </row>
    <row r="89" spans="1:180" ht="15" customHeight="1" thickTop="1" x14ac:dyDescent="0.2">
      <c r="A89" s="85" t="s">
        <v>39</v>
      </c>
      <c r="B89" s="16" t="str">
        <f>$B$1</f>
        <v>山梨　太郎</v>
      </c>
      <c r="C89" s="17"/>
      <c r="D89" s="17"/>
      <c r="E89" s="45" t="str">
        <f>E78</f>
        <v>月曜日</v>
      </c>
      <c r="F89" s="46" t="str">
        <f>F78</f>
        <v>甲州　花子</v>
      </c>
      <c r="G89" s="46"/>
      <c r="H89" s="46"/>
      <c r="I89" s="47" t="str">
        <f>I78</f>
        <v>月曜日</v>
      </c>
      <c r="J89" s="277" t="str">
        <f>J78</f>
        <v>笛吹　次郎</v>
      </c>
      <c r="K89" s="278"/>
      <c r="L89" s="278"/>
      <c r="M89" s="279" t="str">
        <f>M78</f>
        <v>火曜日</v>
      </c>
      <c r="N89" s="49" t="str">
        <f>N78</f>
        <v>吉田　三郎</v>
      </c>
      <c r="O89" s="49"/>
      <c r="P89" s="49"/>
      <c r="Q89" s="50" t="str">
        <f>Q78</f>
        <v>火曜日</v>
      </c>
      <c r="R89" s="332" t="str">
        <f>R78</f>
        <v>富士　さくら</v>
      </c>
      <c r="S89" s="280"/>
      <c r="T89" s="280"/>
      <c r="U89" s="335" t="str">
        <f>U78</f>
        <v>水曜日</v>
      </c>
      <c r="V89" s="282" t="str">
        <f>V78</f>
        <v>大月　四郎</v>
      </c>
      <c r="W89" s="283"/>
      <c r="X89" s="283"/>
      <c r="Y89" s="284" t="str">
        <f>Y78</f>
        <v>木曜日</v>
      </c>
      <c r="Z89" s="48"/>
      <c r="AA89"/>
      <c r="AB89"/>
      <c r="AC89" s="28" t="s">
        <v>7</v>
      </c>
      <c r="AD89" s="86"/>
      <c r="FQ89" s="94"/>
      <c r="FR89" s="94"/>
      <c r="FS89" s="94"/>
      <c r="FT89" s="94"/>
      <c r="FU89" s="94"/>
      <c r="FV89" s="94"/>
      <c r="FW89" s="94"/>
      <c r="FX89" s="94"/>
    </row>
    <row r="90" spans="1:180" ht="14.25" customHeight="1" x14ac:dyDescent="0.2">
      <c r="A90" s="86"/>
      <c r="B90" s="21" t="str">
        <f>B79</f>
        <v>山梨中</v>
      </c>
      <c r="C90" s="22"/>
      <c r="D90" s="22"/>
      <c r="E90" s="4" t="e">
        <f>E79+7</f>
        <v>#VALUE!</v>
      </c>
      <c r="F90" s="23" t="str">
        <f>F79</f>
        <v>山梨中</v>
      </c>
      <c r="G90" s="23"/>
      <c r="H90" s="23"/>
      <c r="I90" s="4" t="e">
        <f>I79+7</f>
        <v>#VALUE!</v>
      </c>
      <c r="J90" s="24" t="str">
        <f>J79</f>
        <v>笛吹中</v>
      </c>
      <c r="K90" s="23"/>
      <c r="L90" s="23"/>
      <c r="M90" s="4" t="e">
        <f>M79+7</f>
        <v>#VALUE!</v>
      </c>
      <c r="N90" s="23" t="str">
        <f>N79</f>
        <v>笛吹中</v>
      </c>
      <c r="O90" s="23"/>
      <c r="P90" s="23"/>
      <c r="Q90" s="165" t="e">
        <f>Q79+7</f>
        <v>#VALUE!</v>
      </c>
      <c r="R90" s="256" t="str">
        <f>R79</f>
        <v>富士中</v>
      </c>
      <c r="S90" s="23"/>
      <c r="T90" s="23"/>
      <c r="U90" s="4" t="e">
        <f>U79+7</f>
        <v>#VALUE!</v>
      </c>
      <c r="V90" s="24" t="str">
        <f>V79</f>
        <v>大月中</v>
      </c>
      <c r="W90" s="23"/>
      <c r="X90" s="23"/>
      <c r="Y90" s="4" t="e">
        <f>Y79+7</f>
        <v>#VALUE!</v>
      </c>
      <c r="Z90" s="24" t="str">
        <f>Z24</f>
        <v>○○学校</v>
      </c>
      <c r="AA90" s="23"/>
      <c r="AB90" s="23"/>
      <c r="AC90" s="4">
        <f>AC79+7</f>
        <v>44987</v>
      </c>
      <c r="AD90" s="86"/>
      <c r="FQ90" s="94"/>
      <c r="FR90" s="94"/>
      <c r="FS90" s="94"/>
      <c r="FT90" s="94"/>
      <c r="FU90" s="94"/>
      <c r="FV90" s="94"/>
      <c r="FW90" s="94"/>
      <c r="FX90" s="94"/>
    </row>
    <row r="91" spans="1:180" ht="15" customHeight="1" x14ac:dyDescent="0.2">
      <c r="A91" s="91" t="s">
        <v>10</v>
      </c>
      <c r="B91" s="5" t="s">
        <v>0</v>
      </c>
      <c r="C91" s="1" t="s">
        <v>1</v>
      </c>
      <c r="D91" s="191" t="s">
        <v>49</v>
      </c>
      <c r="E91" s="6" t="s">
        <v>2</v>
      </c>
      <c r="F91" s="25" t="s">
        <v>0</v>
      </c>
      <c r="G91" s="1" t="s">
        <v>1</v>
      </c>
      <c r="H91" s="191" t="s">
        <v>49</v>
      </c>
      <c r="I91" s="2" t="s">
        <v>2</v>
      </c>
      <c r="J91" s="5" t="s">
        <v>0</v>
      </c>
      <c r="K91" s="1" t="s">
        <v>1</v>
      </c>
      <c r="L91" s="191" t="s">
        <v>49</v>
      </c>
      <c r="M91" s="6" t="s">
        <v>2</v>
      </c>
      <c r="N91" s="25" t="s">
        <v>0</v>
      </c>
      <c r="O91" s="1" t="s">
        <v>1</v>
      </c>
      <c r="P91" s="191" t="s">
        <v>49</v>
      </c>
      <c r="Q91" s="2" t="s">
        <v>2</v>
      </c>
      <c r="R91" s="5" t="s">
        <v>0</v>
      </c>
      <c r="S91" s="1" t="s">
        <v>1</v>
      </c>
      <c r="T91" s="191" t="s">
        <v>49</v>
      </c>
      <c r="U91" s="6" t="s">
        <v>2</v>
      </c>
      <c r="V91" s="5" t="s">
        <v>0</v>
      </c>
      <c r="W91" s="1" t="s">
        <v>1</v>
      </c>
      <c r="X91" s="191" t="s">
        <v>49</v>
      </c>
      <c r="Y91" s="6" t="s">
        <v>2</v>
      </c>
      <c r="Z91" s="5" t="s">
        <v>0</v>
      </c>
      <c r="AA91" s="1" t="s">
        <v>1</v>
      </c>
      <c r="AB91" s="2"/>
      <c r="AC91" s="6" t="s">
        <v>2</v>
      </c>
      <c r="AD91" s="91" t="s">
        <v>10</v>
      </c>
      <c r="FQ91" s="94"/>
      <c r="FR91" s="94"/>
      <c r="FS91" s="94"/>
      <c r="FT91" s="94"/>
      <c r="FU91" s="94"/>
      <c r="FV91" s="94"/>
      <c r="FW91" s="94"/>
      <c r="FX91" s="94"/>
    </row>
    <row r="92" spans="1:180" ht="30" customHeight="1" x14ac:dyDescent="0.2">
      <c r="A92" s="91">
        <v>1</v>
      </c>
      <c r="B92" s="5"/>
      <c r="C92" s="1"/>
      <c r="D92" s="2"/>
      <c r="E92" s="7"/>
      <c r="F92" s="25"/>
      <c r="G92" s="1"/>
      <c r="H92" s="2"/>
      <c r="I92" s="30"/>
      <c r="J92" s="5"/>
      <c r="K92" s="1"/>
      <c r="L92" s="2"/>
      <c r="M92" s="7"/>
      <c r="N92" s="25"/>
      <c r="O92" s="1"/>
      <c r="P92" s="2"/>
      <c r="Q92" s="30"/>
      <c r="R92" s="5"/>
      <c r="S92" s="1"/>
      <c r="T92" s="2"/>
      <c r="U92" s="7"/>
      <c r="V92" s="5"/>
      <c r="W92" s="1"/>
      <c r="X92" s="2"/>
      <c r="Y92" s="7"/>
      <c r="Z92" s="5"/>
      <c r="AA92" s="1"/>
      <c r="AB92" s="2"/>
      <c r="AC92" s="7"/>
      <c r="AD92" s="91">
        <v>1</v>
      </c>
      <c r="FQ92" s="94"/>
      <c r="FR92" s="94"/>
      <c r="FS92" s="94"/>
      <c r="FT92" s="94"/>
      <c r="FU92" s="94"/>
      <c r="FV92" s="94"/>
      <c r="FW92" s="94"/>
      <c r="FX92" s="94"/>
    </row>
    <row r="93" spans="1:180" s="15" customFormat="1" ht="30" customHeight="1" x14ac:dyDescent="0.2">
      <c r="A93" s="92">
        <v>2</v>
      </c>
      <c r="B93" s="11"/>
      <c r="C93" s="12"/>
      <c r="D93" s="10"/>
      <c r="E93" s="14"/>
      <c r="F93" s="26"/>
      <c r="G93" s="12"/>
      <c r="H93" s="10"/>
      <c r="I93" s="31"/>
      <c r="J93" s="11"/>
      <c r="K93" s="12"/>
      <c r="L93" s="10"/>
      <c r="M93" s="14"/>
      <c r="N93" s="26"/>
      <c r="O93" s="12"/>
      <c r="P93" s="10"/>
      <c r="Q93" s="31"/>
      <c r="R93" s="11"/>
      <c r="S93" s="12"/>
      <c r="T93" s="10"/>
      <c r="U93" s="14"/>
      <c r="V93" s="11"/>
      <c r="W93" s="12"/>
      <c r="X93" s="10"/>
      <c r="Y93" s="14"/>
      <c r="Z93" s="11"/>
      <c r="AA93" s="12"/>
      <c r="AB93" s="10"/>
      <c r="AC93" s="14"/>
      <c r="AD93" s="92">
        <v>2</v>
      </c>
      <c r="AE93" s="94"/>
      <c r="AF93" s="94"/>
      <c r="AG93" s="94"/>
      <c r="AH93" s="94"/>
      <c r="AI93" s="94"/>
      <c r="AJ93" s="94"/>
      <c r="AK93" s="94"/>
      <c r="AL93" s="94"/>
      <c r="AM93" s="94"/>
      <c r="AN93" s="94"/>
      <c r="AO93" s="94"/>
      <c r="AP93" s="94"/>
      <c r="AQ93" s="94"/>
      <c r="AR93" s="94"/>
      <c r="AS93" s="94"/>
      <c r="AT93" s="94"/>
      <c r="AU93" s="94"/>
      <c r="AV93" s="94"/>
      <c r="AW93" s="94"/>
      <c r="AX93" s="94"/>
      <c r="AY93" s="94"/>
      <c r="AZ93" s="94"/>
      <c r="BA93" s="94"/>
      <c r="BB93" s="94"/>
      <c r="BC93" s="94"/>
      <c r="BD93" s="94"/>
      <c r="BE93" s="94"/>
      <c r="BF93" s="94"/>
      <c r="BG93" s="94"/>
      <c r="BH93" s="94"/>
      <c r="BI93" s="94"/>
      <c r="BJ93" s="94"/>
      <c r="BK93" s="94"/>
      <c r="BL93" s="94"/>
      <c r="BM93" s="94"/>
      <c r="BN93" s="94"/>
      <c r="BO93" s="94"/>
      <c r="BP93" s="94"/>
      <c r="BQ93" s="94"/>
      <c r="BR93" s="94"/>
      <c r="BS93" s="94"/>
      <c r="BT93" s="94"/>
      <c r="BU93" s="94"/>
      <c r="BV93" s="94"/>
      <c r="BW93" s="94"/>
      <c r="BX93" s="94"/>
      <c r="BY93" s="94"/>
      <c r="BZ93" s="94"/>
      <c r="CA93" s="94"/>
      <c r="CB93" s="94"/>
      <c r="CC93" s="94"/>
      <c r="CD93" s="94"/>
      <c r="CE93" s="94"/>
      <c r="CF93" s="94"/>
      <c r="CG93" s="94"/>
      <c r="CH93" s="94"/>
      <c r="CI93" s="94"/>
      <c r="CJ93" s="94"/>
      <c r="CK93" s="94"/>
      <c r="CL93" s="94"/>
      <c r="CM93" s="94"/>
      <c r="CN93" s="94"/>
      <c r="CO93" s="94"/>
      <c r="CP93" s="94"/>
      <c r="CQ93" s="94"/>
      <c r="CR93" s="94"/>
      <c r="CS93" s="94"/>
      <c r="CT93" s="94"/>
      <c r="CU93" s="94"/>
      <c r="CV93" s="94"/>
      <c r="CW93" s="94"/>
      <c r="CX93" s="94"/>
      <c r="CY93" s="94"/>
      <c r="CZ93" s="94"/>
      <c r="DA93" s="94"/>
      <c r="DB93" s="94"/>
      <c r="DC93" s="94"/>
      <c r="DD93" s="94"/>
      <c r="DE93" s="94"/>
      <c r="DF93" s="94"/>
      <c r="DG93" s="94"/>
      <c r="DH93" s="94"/>
      <c r="DI93" s="94"/>
      <c r="DJ93" s="94"/>
      <c r="DK93" s="94"/>
      <c r="DL93" s="94"/>
      <c r="DM93" s="94"/>
      <c r="DN93" s="94"/>
      <c r="DO93" s="94"/>
      <c r="DP93" s="94"/>
      <c r="DQ93" s="94"/>
      <c r="DR93" s="94"/>
      <c r="DS93" s="94"/>
      <c r="DT93" s="94"/>
      <c r="DU93" s="94"/>
      <c r="DV93" s="94"/>
      <c r="DW93" s="94"/>
      <c r="DX93" s="94"/>
      <c r="DY93" s="94"/>
      <c r="DZ93" s="94"/>
      <c r="EA93" s="94"/>
      <c r="EB93" s="94"/>
      <c r="EC93" s="94"/>
      <c r="ED93" s="94"/>
      <c r="EE93" s="94"/>
      <c r="EF93" s="94"/>
      <c r="EG93" s="94"/>
      <c r="EH93" s="94"/>
      <c r="EI93" s="94"/>
      <c r="EJ93" s="94"/>
      <c r="EK93" s="94"/>
      <c r="EL93" s="94"/>
      <c r="EM93" s="94"/>
      <c r="EN93" s="94"/>
      <c r="EO93" s="94"/>
      <c r="EP93" s="94"/>
      <c r="EQ93" s="94"/>
      <c r="ER93" s="94"/>
      <c r="ES93" s="94"/>
      <c r="ET93" s="94"/>
      <c r="EU93" s="94"/>
      <c r="EV93" s="94"/>
      <c r="EW93" s="94"/>
      <c r="EX93" s="94"/>
      <c r="EY93" s="94"/>
      <c r="EZ93" s="94"/>
      <c r="FA93" s="94"/>
      <c r="FB93" s="94"/>
      <c r="FC93" s="94"/>
      <c r="FD93" s="94"/>
      <c r="FE93" s="94"/>
      <c r="FF93" s="94"/>
      <c r="FG93" s="94"/>
      <c r="FH93" s="94"/>
      <c r="FI93" s="94"/>
      <c r="FJ93" s="94"/>
      <c r="FK93" s="94"/>
      <c r="FL93" s="94"/>
      <c r="FM93" s="94"/>
      <c r="FN93" s="94"/>
      <c r="FO93" s="94"/>
      <c r="FP93" s="94"/>
      <c r="FQ93" s="94"/>
      <c r="FR93" s="94"/>
      <c r="FS93" s="94"/>
      <c r="FT93" s="94"/>
      <c r="FU93" s="94"/>
      <c r="FV93" s="94"/>
      <c r="FW93" s="94"/>
      <c r="FX93" s="94"/>
    </row>
    <row r="94" spans="1:180" ht="30" customHeight="1" x14ac:dyDescent="0.2">
      <c r="A94" s="91">
        <v>3</v>
      </c>
      <c r="B94" s="5"/>
      <c r="C94" s="1"/>
      <c r="D94" s="2"/>
      <c r="E94" s="7"/>
      <c r="F94" s="25"/>
      <c r="G94" s="1"/>
      <c r="H94" s="2"/>
      <c r="I94" s="7"/>
      <c r="J94" s="5"/>
      <c r="K94" s="1"/>
      <c r="L94" s="2"/>
      <c r="M94" s="7"/>
      <c r="N94" s="25"/>
      <c r="O94" s="1"/>
      <c r="P94" s="2"/>
      <c r="Q94" s="30"/>
      <c r="R94" s="5"/>
      <c r="S94" s="1"/>
      <c r="T94" s="2"/>
      <c r="U94" s="7"/>
      <c r="V94" s="5"/>
      <c r="W94" s="1"/>
      <c r="X94" s="2"/>
      <c r="Y94" s="7"/>
      <c r="Z94" s="5"/>
      <c r="AA94" s="1"/>
      <c r="AB94" s="2"/>
      <c r="AC94" s="7"/>
      <c r="AD94" s="91">
        <v>3</v>
      </c>
      <c r="FQ94" s="94"/>
      <c r="FR94" s="94"/>
      <c r="FS94" s="94"/>
      <c r="FT94" s="94"/>
      <c r="FU94" s="94"/>
      <c r="FV94" s="94"/>
      <c r="FW94" s="94"/>
      <c r="FX94" s="94"/>
    </row>
    <row r="95" spans="1:180" s="15" customFormat="1" ht="30" customHeight="1" x14ac:dyDescent="0.2">
      <c r="A95" s="92">
        <v>4</v>
      </c>
      <c r="B95" s="11"/>
      <c r="C95" s="12"/>
      <c r="D95" s="10"/>
      <c r="E95" s="14"/>
      <c r="F95" s="26"/>
      <c r="G95" s="12"/>
      <c r="H95" s="10"/>
      <c r="I95" s="31"/>
      <c r="J95" s="11"/>
      <c r="K95" s="12"/>
      <c r="L95" s="10"/>
      <c r="M95" s="14"/>
      <c r="N95" s="26"/>
      <c r="O95" s="12"/>
      <c r="P95" s="10"/>
      <c r="Q95" s="31"/>
      <c r="R95" s="11"/>
      <c r="S95" s="12"/>
      <c r="T95" s="10"/>
      <c r="U95" s="14"/>
      <c r="V95" s="11"/>
      <c r="W95" s="12"/>
      <c r="X95" s="10"/>
      <c r="Y95" s="14"/>
      <c r="Z95" s="11"/>
      <c r="AA95" s="12"/>
      <c r="AB95" s="10"/>
      <c r="AC95" s="13"/>
      <c r="AD95" s="92">
        <v>4</v>
      </c>
      <c r="AE95" s="94"/>
      <c r="AF95" s="94"/>
      <c r="AG95" s="94"/>
      <c r="AH95" s="94"/>
      <c r="AI95" s="94"/>
      <c r="AJ95" s="94"/>
      <c r="AK95" s="94"/>
      <c r="AL95" s="94"/>
      <c r="AM95" s="94"/>
      <c r="AN95" s="94"/>
      <c r="AO95" s="94"/>
      <c r="AP95" s="94"/>
      <c r="AQ95" s="94"/>
      <c r="AR95" s="94"/>
      <c r="AS95" s="94"/>
      <c r="AT95" s="94"/>
      <c r="AU95" s="94"/>
      <c r="AV95" s="94"/>
      <c r="AW95" s="94"/>
      <c r="AX95" s="94"/>
      <c r="AY95" s="94"/>
      <c r="AZ95" s="94"/>
      <c r="BA95" s="94"/>
      <c r="BB95" s="94"/>
      <c r="BC95" s="94"/>
      <c r="BD95" s="94"/>
      <c r="BE95" s="94"/>
      <c r="BF95" s="94"/>
      <c r="BG95" s="94"/>
      <c r="BH95" s="94"/>
      <c r="BI95" s="94"/>
      <c r="BJ95" s="94"/>
      <c r="BK95" s="94"/>
      <c r="BL95" s="94"/>
      <c r="BM95" s="94"/>
      <c r="BN95" s="94"/>
      <c r="BO95" s="94"/>
      <c r="BP95" s="94"/>
      <c r="BQ95" s="94"/>
      <c r="BR95" s="94"/>
      <c r="BS95" s="94"/>
      <c r="BT95" s="94"/>
      <c r="BU95" s="94"/>
      <c r="BV95" s="94"/>
      <c r="BW95" s="94"/>
      <c r="BX95" s="94"/>
      <c r="BY95" s="94"/>
      <c r="BZ95" s="94"/>
      <c r="CA95" s="94"/>
      <c r="CB95" s="94"/>
      <c r="CC95" s="94"/>
      <c r="CD95" s="94"/>
      <c r="CE95" s="94"/>
      <c r="CF95" s="94"/>
      <c r="CG95" s="94"/>
      <c r="CH95" s="94"/>
      <c r="CI95" s="94"/>
      <c r="CJ95" s="94"/>
      <c r="CK95" s="94"/>
      <c r="CL95" s="94"/>
      <c r="CM95" s="94"/>
      <c r="CN95" s="94"/>
      <c r="CO95" s="94"/>
      <c r="CP95" s="94"/>
      <c r="CQ95" s="94"/>
      <c r="CR95" s="94"/>
      <c r="CS95" s="94"/>
      <c r="CT95" s="94"/>
      <c r="CU95" s="94"/>
      <c r="CV95" s="94"/>
      <c r="CW95" s="94"/>
      <c r="CX95" s="94"/>
      <c r="CY95" s="94"/>
      <c r="CZ95" s="94"/>
      <c r="DA95" s="94"/>
      <c r="DB95" s="94"/>
      <c r="DC95" s="94"/>
      <c r="DD95" s="94"/>
      <c r="DE95" s="94"/>
      <c r="DF95" s="94"/>
      <c r="DG95" s="94"/>
      <c r="DH95" s="94"/>
      <c r="DI95" s="94"/>
      <c r="DJ95" s="94"/>
      <c r="DK95" s="94"/>
      <c r="DL95" s="94"/>
      <c r="DM95" s="94"/>
      <c r="DN95" s="94"/>
      <c r="DO95" s="94"/>
      <c r="DP95" s="94"/>
      <c r="DQ95" s="94"/>
      <c r="DR95" s="94"/>
      <c r="DS95" s="94"/>
      <c r="DT95" s="94"/>
      <c r="DU95" s="94"/>
      <c r="DV95" s="94"/>
      <c r="DW95" s="94"/>
      <c r="DX95" s="94"/>
      <c r="DY95" s="94"/>
      <c r="DZ95" s="94"/>
      <c r="EA95" s="94"/>
      <c r="EB95" s="94"/>
      <c r="EC95" s="94"/>
      <c r="ED95" s="94"/>
      <c r="EE95" s="94"/>
      <c r="EF95" s="94"/>
      <c r="EG95" s="94"/>
      <c r="EH95" s="94"/>
      <c r="EI95" s="94"/>
      <c r="EJ95" s="94"/>
      <c r="EK95" s="94"/>
      <c r="EL95" s="94"/>
      <c r="EM95" s="94"/>
      <c r="EN95" s="94"/>
      <c r="EO95" s="94"/>
      <c r="EP95" s="94"/>
      <c r="EQ95" s="94"/>
      <c r="ER95" s="94"/>
      <c r="ES95" s="94"/>
      <c r="ET95" s="94"/>
      <c r="EU95" s="94"/>
      <c r="EV95" s="94"/>
      <c r="EW95" s="94"/>
      <c r="EX95" s="94"/>
      <c r="EY95" s="94"/>
      <c r="EZ95" s="94"/>
      <c r="FA95" s="94"/>
      <c r="FB95" s="94"/>
      <c r="FC95" s="94"/>
      <c r="FD95" s="94"/>
      <c r="FE95" s="94"/>
      <c r="FF95" s="94"/>
      <c r="FG95" s="94"/>
      <c r="FH95" s="94"/>
      <c r="FI95" s="94"/>
      <c r="FJ95" s="94"/>
      <c r="FK95" s="94"/>
      <c r="FL95" s="94"/>
      <c r="FM95" s="94"/>
      <c r="FN95" s="94"/>
      <c r="FO95" s="94"/>
      <c r="FP95" s="94"/>
      <c r="FQ95" s="94"/>
      <c r="FR95" s="94"/>
      <c r="FS95" s="94"/>
      <c r="FT95" s="94"/>
      <c r="FU95" s="94"/>
      <c r="FV95" s="94"/>
      <c r="FW95" s="94"/>
      <c r="FX95" s="94"/>
    </row>
    <row r="96" spans="1:180" ht="30" customHeight="1" x14ac:dyDescent="0.2">
      <c r="A96" s="91">
        <v>5</v>
      </c>
      <c r="B96" s="5"/>
      <c r="C96" s="1"/>
      <c r="D96" s="2"/>
      <c r="E96" s="7"/>
      <c r="F96" s="25"/>
      <c r="G96" s="1"/>
      <c r="H96" s="2"/>
      <c r="I96" s="157"/>
      <c r="J96" s="5"/>
      <c r="K96" s="1"/>
      <c r="L96" s="2"/>
      <c r="M96" s="7"/>
      <c r="N96" s="25"/>
      <c r="O96" s="1"/>
      <c r="P96" s="2"/>
      <c r="Q96" s="30"/>
      <c r="R96" s="5"/>
      <c r="S96" s="1"/>
      <c r="T96" s="2"/>
      <c r="U96" s="142"/>
      <c r="V96" s="5"/>
      <c r="W96" s="1"/>
      <c r="X96" s="2"/>
      <c r="Y96" s="7"/>
      <c r="Z96" s="5"/>
      <c r="AA96" s="1"/>
      <c r="AB96" s="2"/>
      <c r="AC96" s="6"/>
      <c r="AD96" s="91">
        <v>5</v>
      </c>
      <c r="FQ96" s="94"/>
      <c r="FR96" s="94"/>
      <c r="FS96" s="94"/>
      <c r="FT96" s="94"/>
      <c r="FU96" s="94"/>
      <c r="FV96" s="94"/>
      <c r="FW96" s="94"/>
      <c r="FX96" s="94"/>
    </row>
    <row r="97" spans="1:180" s="15" customFormat="1" ht="30" customHeight="1" x14ac:dyDescent="0.2">
      <c r="A97" s="92">
        <v>6</v>
      </c>
      <c r="B97" s="11"/>
      <c r="C97" s="12"/>
      <c r="D97" s="10"/>
      <c r="E97" s="14"/>
      <c r="F97" s="26"/>
      <c r="G97" s="12"/>
      <c r="H97" s="10"/>
      <c r="I97" s="31"/>
      <c r="J97" s="11"/>
      <c r="K97" s="12"/>
      <c r="L97" s="10"/>
      <c r="M97" s="13"/>
      <c r="N97" s="26"/>
      <c r="O97" s="12"/>
      <c r="P97" s="10"/>
      <c r="Q97" s="10"/>
      <c r="R97" s="11"/>
      <c r="S97" s="12"/>
      <c r="T97" s="10"/>
      <c r="U97" s="14"/>
      <c r="V97" s="11"/>
      <c r="W97" s="12"/>
      <c r="X97" s="10"/>
      <c r="Y97" s="13"/>
      <c r="Z97" s="11"/>
      <c r="AA97" s="12"/>
      <c r="AB97" s="10"/>
      <c r="AC97" s="13"/>
      <c r="AD97" s="92">
        <v>6</v>
      </c>
      <c r="AE97" s="94"/>
      <c r="AF97" s="94"/>
      <c r="AG97" s="94"/>
      <c r="AH97" s="94"/>
      <c r="AI97" s="94"/>
      <c r="AJ97" s="94"/>
      <c r="AK97" s="94"/>
      <c r="AL97" s="94"/>
      <c r="AM97" s="94"/>
      <c r="AN97" s="94"/>
      <c r="AO97" s="94"/>
      <c r="AP97" s="94"/>
      <c r="AQ97" s="94"/>
      <c r="AR97" s="94"/>
      <c r="AS97" s="94"/>
      <c r="AT97" s="94"/>
      <c r="AU97" s="94"/>
      <c r="AV97" s="94"/>
      <c r="AW97" s="94"/>
      <c r="AX97" s="94"/>
      <c r="AY97" s="94"/>
      <c r="AZ97" s="94"/>
      <c r="BA97" s="94"/>
      <c r="BB97" s="94"/>
      <c r="BC97" s="94"/>
      <c r="BD97" s="94"/>
      <c r="BE97" s="94"/>
      <c r="BF97" s="94"/>
      <c r="BG97" s="94"/>
      <c r="BH97" s="94"/>
      <c r="BI97" s="94"/>
      <c r="BJ97" s="94"/>
      <c r="BK97" s="94"/>
      <c r="BL97" s="94"/>
      <c r="BM97" s="94"/>
      <c r="BN97" s="94"/>
      <c r="BO97" s="94"/>
      <c r="BP97" s="94"/>
      <c r="BQ97" s="94"/>
      <c r="BR97" s="94"/>
      <c r="BS97" s="94"/>
      <c r="BT97" s="94"/>
      <c r="BU97" s="94"/>
      <c r="BV97" s="94"/>
      <c r="BW97" s="94"/>
      <c r="BX97" s="94"/>
      <c r="BY97" s="94"/>
      <c r="BZ97" s="94"/>
      <c r="CA97" s="94"/>
      <c r="CB97" s="94"/>
      <c r="CC97" s="94"/>
      <c r="CD97" s="94"/>
      <c r="CE97" s="94"/>
      <c r="CF97" s="94"/>
      <c r="CG97" s="94"/>
      <c r="CH97" s="94"/>
      <c r="CI97" s="94"/>
      <c r="CJ97" s="94"/>
      <c r="CK97" s="94"/>
      <c r="CL97" s="94"/>
      <c r="CM97" s="94"/>
      <c r="CN97" s="94"/>
      <c r="CO97" s="94"/>
      <c r="CP97" s="94"/>
      <c r="CQ97" s="94"/>
      <c r="CR97" s="94"/>
      <c r="CS97" s="94"/>
      <c r="CT97" s="94"/>
      <c r="CU97" s="94"/>
      <c r="CV97" s="94"/>
      <c r="CW97" s="94"/>
      <c r="CX97" s="94"/>
      <c r="CY97" s="94"/>
      <c r="CZ97" s="94"/>
      <c r="DA97" s="94"/>
      <c r="DB97" s="94"/>
      <c r="DC97" s="94"/>
      <c r="DD97" s="94"/>
      <c r="DE97" s="94"/>
      <c r="DF97" s="94"/>
      <c r="DG97" s="94"/>
      <c r="DH97" s="94"/>
      <c r="DI97" s="94"/>
      <c r="DJ97" s="94"/>
      <c r="DK97" s="94"/>
      <c r="DL97" s="94"/>
      <c r="DM97" s="94"/>
      <c r="DN97" s="94"/>
      <c r="DO97" s="94"/>
      <c r="DP97" s="94"/>
      <c r="DQ97" s="94"/>
      <c r="DR97" s="94"/>
      <c r="DS97" s="94"/>
      <c r="DT97" s="94"/>
      <c r="DU97" s="94"/>
      <c r="DV97" s="94"/>
      <c r="DW97" s="94"/>
      <c r="DX97" s="94"/>
      <c r="DY97" s="94"/>
      <c r="DZ97" s="94"/>
      <c r="EA97" s="94"/>
      <c r="EB97" s="94"/>
      <c r="EC97" s="94"/>
      <c r="ED97" s="94"/>
      <c r="EE97" s="94"/>
      <c r="EF97" s="94"/>
      <c r="EG97" s="94"/>
      <c r="EH97" s="94"/>
      <c r="EI97" s="94"/>
      <c r="EJ97" s="94"/>
      <c r="EK97" s="94"/>
      <c r="EL97" s="94"/>
      <c r="EM97" s="94"/>
      <c r="EN97" s="94"/>
      <c r="EO97" s="94"/>
      <c r="EP97" s="94"/>
      <c r="EQ97" s="94"/>
      <c r="ER97" s="94"/>
      <c r="ES97" s="94"/>
      <c r="ET97" s="94"/>
      <c r="EU97" s="94"/>
      <c r="EV97" s="94"/>
      <c r="EW97" s="94"/>
      <c r="EX97" s="94"/>
      <c r="EY97" s="94"/>
      <c r="EZ97" s="94"/>
      <c r="FA97" s="94"/>
      <c r="FB97" s="94"/>
      <c r="FC97" s="94"/>
      <c r="FD97" s="94"/>
      <c r="FE97" s="94"/>
      <c r="FF97" s="94"/>
      <c r="FG97" s="94"/>
      <c r="FH97" s="94"/>
      <c r="FI97" s="94"/>
      <c r="FJ97" s="94"/>
      <c r="FK97" s="94"/>
      <c r="FL97" s="94"/>
      <c r="FM97" s="94"/>
      <c r="FN97" s="94"/>
      <c r="FO97" s="94"/>
      <c r="FP97" s="94"/>
      <c r="FQ97" s="94"/>
      <c r="FR97" s="94"/>
      <c r="FS97" s="94"/>
      <c r="FT97" s="94"/>
      <c r="FU97" s="94"/>
      <c r="FV97" s="94"/>
      <c r="FW97" s="94"/>
      <c r="FX97" s="94"/>
    </row>
    <row r="98" spans="1:180" ht="30" customHeight="1" thickBot="1" x14ac:dyDescent="0.25">
      <c r="A98" s="91" t="s">
        <v>8</v>
      </c>
      <c r="B98" s="35"/>
      <c r="C98" s="36"/>
      <c r="D98" s="41"/>
      <c r="E98" s="37"/>
      <c r="F98" s="38"/>
      <c r="G98" s="36"/>
      <c r="H98" s="41"/>
      <c r="I98" s="37"/>
      <c r="J98" s="35"/>
      <c r="K98" s="36"/>
      <c r="L98" s="41"/>
      <c r="M98" s="37"/>
      <c r="N98" s="38"/>
      <c r="O98" s="36"/>
      <c r="P98" s="41"/>
      <c r="Q98" s="39"/>
      <c r="R98" s="35"/>
      <c r="S98" s="36"/>
      <c r="T98" s="41"/>
      <c r="U98" s="37"/>
      <c r="V98" s="35"/>
      <c r="W98" s="36"/>
      <c r="X98" s="41"/>
      <c r="Y98" s="37"/>
      <c r="Z98" s="35"/>
      <c r="AA98" s="36"/>
      <c r="AB98" s="41"/>
      <c r="AC98" s="40"/>
      <c r="AD98" s="91" t="s">
        <v>8</v>
      </c>
      <c r="FQ98" s="94"/>
      <c r="FR98" s="94"/>
      <c r="FS98" s="94"/>
      <c r="FT98" s="94"/>
      <c r="FU98" s="94"/>
      <c r="FV98" s="94"/>
      <c r="FW98" s="94"/>
      <c r="FX98" s="94"/>
    </row>
    <row r="99" spans="1:180" ht="13.5" customHeight="1" thickTop="1" thickBot="1" x14ac:dyDescent="0.25">
      <c r="A99" s="87" t="s">
        <v>9</v>
      </c>
      <c r="B99" s="42">
        <f>SUM(B92:B98)</f>
        <v>0</v>
      </c>
      <c r="C99" s="43">
        <f>SUM(C92:C98)</f>
        <v>0</v>
      </c>
      <c r="D99" s="51"/>
      <c r="E99" s="44"/>
      <c r="F99" s="52">
        <f>SUM(F92:F98)</f>
        <v>0</v>
      </c>
      <c r="G99" s="43">
        <f>SUM(G92:G98)</f>
        <v>0</v>
      </c>
      <c r="H99" s="51"/>
      <c r="I99" s="51"/>
      <c r="J99" s="42">
        <f>SUM(J92:J98)</f>
        <v>0</v>
      </c>
      <c r="K99" s="43">
        <f>SUM(K92:K98)</f>
        <v>0</v>
      </c>
      <c r="L99" s="51"/>
      <c r="M99" s="44"/>
      <c r="N99" s="52">
        <f>SUM(N92:N98)</f>
        <v>0</v>
      </c>
      <c r="O99" s="43">
        <f>SUM(O92:O98)</f>
        <v>0</v>
      </c>
      <c r="P99" s="51"/>
      <c r="Q99" s="51"/>
      <c r="R99" s="42">
        <f>SUM(R92:R98)</f>
        <v>0</v>
      </c>
      <c r="S99" s="43">
        <f>SUM(S92:S98)</f>
        <v>0</v>
      </c>
      <c r="T99" s="51"/>
      <c r="U99" s="44"/>
      <c r="V99" s="42">
        <f>SUM(V92:V98)</f>
        <v>0</v>
      </c>
      <c r="W99" s="43">
        <f>SUM(W92:W98)</f>
        <v>0</v>
      </c>
      <c r="X99" s="51"/>
      <c r="Y99" s="44"/>
      <c r="Z99" s="42">
        <f>SUM(Z92:Z98)</f>
        <v>0</v>
      </c>
      <c r="AA99" s="43">
        <f>SUM(AA92:AA98)</f>
        <v>0</v>
      </c>
      <c r="AB99" s="51"/>
      <c r="AC99" s="44"/>
      <c r="AD99" s="87" t="s">
        <v>9</v>
      </c>
      <c r="FQ99" s="94"/>
      <c r="FR99" s="94"/>
      <c r="FS99" s="94"/>
      <c r="FT99" s="94"/>
      <c r="FU99" s="94"/>
      <c r="FV99" s="94"/>
      <c r="FW99" s="94"/>
      <c r="FX99" s="94"/>
    </row>
    <row r="100" spans="1:180" ht="15" customHeight="1" thickTop="1" x14ac:dyDescent="0.2">
      <c r="A100" s="85" t="s">
        <v>40</v>
      </c>
      <c r="B100" s="16" t="str">
        <f>$B$1</f>
        <v>山梨　太郎</v>
      </c>
      <c r="C100" s="17"/>
      <c r="D100" s="17"/>
      <c r="E100" s="45" t="str">
        <f>E89</f>
        <v>月曜日</v>
      </c>
      <c r="F100" s="46" t="str">
        <f>F89</f>
        <v>甲州　花子</v>
      </c>
      <c r="G100" s="46"/>
      <c r="H100" s="46"/>
      <c r="I100" s="47" t="str">
        <f>I89</f>
        <v>月曜日</v>
      </c>
      <c r="J100" s="277" t="str">
        <f>J89</f>
        <v>笛吹　次郎</v>
      </c>
      <c r="K100" s="278"/>
      <c r="L100" s="278"/>
      <c r="M100" s="279" t="str">
        <f>M89</f>
        <v>火曜日</v>
      </c>
      <c r="N100" s="49" t="str">
        <f>N89</f>
        <v>吉田　三郎</v>
      </c>
      <c r="O100" s="49"/>
      <c r="P100" s="49"/>
      <c r="Q100" s="50" t="str">
        <f>Q89</f>
        <v>火曜日</v>
      </c>
      <c r="R100" s="332" t="str">
        <f>R89</f>
        <v>富士　さくら</v>
      </c>
      <c r="S100" s="280"/>
      <c r="T100" s="280"/>
      <c r="U100" s="335" t="str">
        <f>U89</f>
        <v>水曜日</v>
      </c>
      <c r="V100" s="282" t="str">
        <f>V89</f>
        <v>大月　四郎</v>
      </c>
      <c r="W100" s="283"/>
      <c r="X100" s="283"/>
      <c r="Y100" s="284" t="str">
        <f>Y89</f>
        <v>木曜日</v>
      </c>
      <c r="Z100" s="48"/>
      <c r="AA100"/>
      <c r="AB100"/>
      <c r="AC100" s="28" t="s">
        <v>7</v>
      </c>
      <c r="AD100" s="86"/>
      <c r="FQ100" s="94"/>
      <c r="FR100" s="94"/>
      <c r="FS100" s="94"/>
      <c r="FT100" s="94"/>
      <c r="FU100" s="94"/>
      <c r="FV100" s="94"/>
      <c r="FW100" s="94"/>
      <c r="FX100" s="94"/>
    </row>
    <row r="101" spans="1:180" ht="14.25" customHeight="1" x14ac:dyDescent="0.2">
      <c r="A101" s="86"/>
      <c r="B101" s="21" t="str">
        <f>B90</f>
        <v>山梨中</v>
      </c>
      <c r="C101" s="22"/>
      <c r="D101" s="22"/>
      <c r="E101" s="4" t="e">
        <f>E90+7</f>
        <v>#VALUE!</v>
      </c>
      <c r="F101" s="23" t="str">
        <f>F90</f>
        <v>山梨中</v>
      </c>
      <c r="G101" s="23"/>
      <c r="H101" s="23"/>
      <c r="I101" s="4" t="e">
        <f>I90+7</f>
        <v>#VALUE!</v>
      </c>
      <c r="J101" s="24" t="str">
        <f>J90</f>
        <v>笛吹中</v>
      </c>
      <c r="K101" s="23"/>
      <c r="L101" s="23"/>
      <c r="M101" s="4" t="e">
        <f>M90+7</f>
        <v>#VALUE!</v>
      </c>
      <c r="N101" s="23" t="str">
        <f>N90</f>
        <v>笛吹中</v>
      </c>
      <c r="O101" s="23"/>
      <c r="P101" s="23"/>
      <c r="Q101" s="165" t="e">
        <f>Q90+7</f>
        <v>#VALUE!</v>
      </c>
      <c r="R101" s="256" t="str">
        <f>R90</f>
        <v>富士中</v>
      </c>
      <c r="S101" s="23"/>
      <c r="T101" s="23"/>
      <c r="U101" s="358" t="e">
        <f>U90+7</f>
        <v>#VALUE!</v>
      </c>
      <c r="V101" s="24" t="str">
        <f>V90</f>
        <v>大月中</v>
      </c>
      <c r="W101" s="23"/>
      <c r="X101" s="23"/>
      <c r="Y101" s="4" t="e">
        <f>Y90+7</f>
        <v>#VALUE!</v>
      </c>
      <c r="Z101" s="24" t="str">
        <f>Z35</f>
        <v>○○学校</v>
      </c>
      <c r="AA101" s="23"/>
      <c r="AB101" s="23"/>
      <c r="AC101" s="4">
        <f>AC90+7</f>
        <v>44994</v>
      </c>
      <c r="AD101" s="86"/>
      <c r="FQ101" s="94"/>
      <c r="FR101" s="94"/>
      <c r="FS101" s="94"/>
      <c r="FT101" s="94"/>
      <c r="FU101" s="94"/>
      <c r="FV101" s="94"/>
      <c r="FW101" s="94"/>
      <c r="FX101" s="94"/>
    </row>
    <row r="102" spans="1:180" ht="15" customHeight="1" x14ac:dyDescent="0.2">
      <c r="A102" s="91" t="s">
        <v>10</v>
      </c>
      <c r="B102" s="5" t="s">
        <v>0</v>
      </c>
      <c r="C102" s="1" t="s">
        <v>1</v>
      </c>
      <c r="D102" s="191" t="s">
        <v>49</v>
      </c>
      <c r="E102" s="6" t="s">
        <v>2</v>
      </c>
      <c r="F102" s="25" t="s">
        <v>0</v>
      </c>
      <c r="G102" s="1" t="s">
        <v>1</v>
      </c>
      <c r="H102" s="191"/>
      <c r="I102" s="2" t="s">
        <v>2</v>
      </c>
      <c r="J102" s="5" t="s">
        <v>0</v>
      </c>
      <c r="K102" s="1" t="s">
        <v>1</v>
      </c>
      <c r="L102" s="191" t="s">
        <v>49</v>
      </c>
      <c r="M102" s="6" t="s">
        <v>2</v>
      </c>
      <c r="N102" s="25" t="s">
        <v>0</v>
      </c>
      <c r="O102" s="1" t="s">
        <v>1</v>
      </c>
      <c r="P102" s="191"/>
      <c r="Q102" s="2" t="s">
        <v>2</v>
      </c>
      <c r="R102" s="5" t="s">
        <v>0</v>
      </c>
      <c r="S102" s="1" t="s">
        <v>1</v>
      </c>
      <c r="T102" s="191"/>
      <c r="U102" s="6" t="s">
        <v>2</v>
      </c>
      <c r="V102" s="5" t="s">
        <v>0</v>
      </c>
      <c r="W102" s="1" t="s">
        <v>1</v>
      </c>
      <c r="X102" s="191" t="s">
        <v>49</v>
      </c>
      <c r="Y102" s="6" t="s">
        <v>2</v>
      </c>
      <c r="Z102" s="5" t="s">
        <v>0</v>
      </c>
      <c r="AA102" s="1" t="s">
        <v>1</v>
      </c>
      <c r="AB102" s="2"/>
      <c r="AC102" s="6" t="s">
        <v>2</v>
      </c>
      <c r="AD102" s="91" t="s">
        <v>10</v>
      </c>
      <c r="FQ102" s="94"/>
      <c r="FR102" s="94"/>
      <c r="FS102" s="94"/>
      <c r="FT102" s="94"/>
      <c r="FU102" s="94"/>
      <c r="FV102" s="94"/>
      <c r="FW102" s="94"/>
      <c r="FX102" s="94"/>
    </row>
    <row r="103" spans="1:180" ht="30" customHeight="1" x14ac:dyDescent="0.2">
      <c r="A103" s="91">
        <v>1</v>
      </c>
      <c r="B103" s="5"/>
      <c r="C103" s="1"/>
      <c r="D103" s="2"/>
      <c r="E103" s="7"/>
      <c r="F103" s="25"/>
      <c r="G103" s="1"/>
      <c r="H103" s="2"/>
      <c r="I103" s="30" t="s">
        <v>76</v>
      </c>
      <c r="J103" s="5"/>
      <c r="K103" s="1"/>
      <c r="L103" s="2"/>
      <c r="M103" s="7"/>
      <c r="N103" s="25"/>
      <c r="O103" s="1"/>
      <c r="P103" s="2"/>
      <c r="Q103" s="30" t="s">
        <v>76</v>
      </c>
      <c r="R103" s="5"/>
      <c r="S103" s="1"/>
      <c r="T103" s="2"/>
      <c r="U103" s="7" t="s">
        <v>76</v>
      </c>
      <c r="V103" s="5"/>
      <c r="W103" s="1"/>
      <c r="X103" s="2"/>
      <c r="Y103" s="7"/>
      <c r="Z103" s="5"/>
      <c r="AA103" s="1"/>
      <c r="AB103" s="2"/>
      <c r="AC103" s="7"/>
      <c r="AD103" s="91">
        <v>1</v>
      </c>
      <c r="FQ103" s="94"/>
      <c r="FR103" s="94"/>
      <c r="FS103" s="94"/>
      <c r="FT103" s="94"/>
      <c r="FU103" s="94"/>
      <c r="FV103" s="94"/>
      <c r="FW103" s="94"/>
      <c r="FX103" s="94"/>
    </row>
    <row r="104" spans="1:180" s="15" customFormat="1" ht="30" customHeight="1" x14ac:dyDescent="0.2">
      <c r="A104" s="92">
        <v>2</v>
      </c>
      <c r="B104" s="11"/>
      <c r="C104" s="12"/>
      <c r="D104" s="10"/>
      <c r="E104" s="14"/>
      <c r="F104" s="26"/>
      <c r="G104" s="12"/>
      <c r="H104" s="10"/>
      <c r="I104" s="31"/>
      <c r="J104" s="11"/>
      <c r="K104" s="12"/>
      <c r="L104" s="10"/>
      <c r="M104" s="14"/>
      <c r="N104" s="26"/>
      <c r="O104" s="12"/>
      <c r="P104" s="10"/>
      <c r="Q104" s="31"/>
      <c r="R104" s="11"/>
      <c r="S104" s="12"/>
      <c r="T104" s="10"/>
      <c r="U104" s="14"/>
      <c r="V104" s="11"/>
      <c r="W104" s="12"/>
      <c r="X104" s="10"/>
      <c r="Y104" s="14"/>
      <c r="Z104" s="11"/>
      <c r="AA104" s="12"/>
      <c r="AB104" s="10"/>
      <c r="AC104" s="13"/>
      <c r="AD104" s="92">
        <v>2</v>
      </c>
      <c r="AE104" s="94"/>
      <c r="AF104" s="94"/>
      <c r="AG104" s="94"/>
      <c r="AH104" s="94"/>
      <c r="AI104" s="94"/>
      <c r="AJ104" s="94"/>
      <c r="AK104" s="94"/>
      <c r="AL104" s="94"/>
      <c r="AM104" s="94"/>
      <c r="AN104" s="94"/>
      <c r="AO104" s="94"/>
      <c r="AP104" s="94"/>
      <c r="AQ104" s="94"/>
      <c r="AR104" s="94"/>
      <c r="AS104" s="94"/>
      <c r="AT104" s="94"/>
      <c r="AU104" s="94"/>
      <c r="AV104" s="94"/>
      <c r="AW104" s="94"/>
      <c r="AX104" s="94"/>
      <c r="AY104" s="94"/>
      <c r="AZ104" s="94"/>
      <c r="BA104" s="94"/>
      <c r="BB104" s="94"/>
      <c r="BC104" s="94"/>
      <c r="BD104" s="94"/>
      <c r="BE104" s="94"/>
      <c r="BF104" s="94"/>
      <c r="BG104" s="94"/>
      <c r="BH104" s="94"/>
      <c r="BI104" s="94"/>
      <c r="BJ104" s="94"/>
      <c r="BK104" s="94"/>
      <c r="BL104" s="94"/>
      <c r="BM104" s="94"/>
      <c r="BN104" s="94"/>
      <c r="BO104" s="94"/>
      <c r="BP104" s="94"/>
      <c r="BQ104" s="94"/>
      <c r="BR104" s="94"/>
      <c r="BS104" s="94"/>
      <c r="BT104" s="94"/>
      <c r="BU104" s="94"/>
      <c r="BV104" s="94"/>
      <c r="BW104" s="94"/>
      <c r="BX104" s="94"/>
      <c r="BY104" s="94"/>
      <c r="BZ104" s="94"/>
      <c r="CA104" s="94"/>
      <c r="CB104" s="94"/>
      <c r="CC104" s="94"/>
      <c r="CD104" s="94"/>
      <c r="CE104" s="94"/>
      <c r="CF104" s="94"/>
      <c r="CG104" s="94"/>
      <c r="CH104" s="94"/>
      <c r="CI104" s="94"/>
      <c r="CJ104" s="94"/>
      <c r="CK104" s="94"/>
      <c r="CL104" s="94"/>
      <c r="CM104" s="94"/>
      <c r="CN104" s="94"/>
      <c r="CO104" s="94"/>
      <c r="CP104" s="94"/>
      <c r="CQ104" s="94"/>
      <c r="CR104" s="94"/>
      <c r="CS104" s="94"/>
      <c r="CT104" s="94"/>
      <c r="CU104" s="94"/>
      <c r="CV104" s="94"/>
      <c r="CW104" s="94"/>
      <c r="CX104" s="94"/>
      <c r="CY104" s="94"/>
      <c r="CZ104" s="94"/>
      <c r="DA104" s="94"/>
      <c r="DB104" s="94"/>
      <c r="DC104" s="94"/>
      <c r="DD104" s="94"/>
      <c r="DE104" s="94"/>
      <c r="DF104" s="94"/>
      <c r="DG104" s="94"/>
      <c r="DH104" s="94"/>
      <c r="DI104" s="94"/>
      <c r="DJ104" s="94"/>
      <c r="DK104" s="94"/>
      <c r="DL104" s="94"/>
      <c r="DM104" s="94"/>
      <c r="DN104" s="94"/>
      <c r="DO104" s="94"/>
      <c r="DP104" s="94"/>
      <c r="DQ104" s="94"/>
      <c r="DR104" s="94"/>
      <c r="DS104" s="94"/>
      <c r="DT104" s="94"/>
      <c r="DU104" s="94"/>
      <c r="DV104" s="94"/>
      <c r="DW104" s="94"/>
      <c r="DX104" s="94"/>
      <c r="DY104" s="94"/>
      <c r="DZ104" s="94"/>
      <c r="EA104" s="94"/>
      <c r="EB104" s="94"/>
      <c r="EC104" s="94"/>
      <c r="ED104" s="94"/>
      <c r="EE104" s="94"/>
      <c r="EF104" s="94"/>
      <c r="EG104" s="94"/>
      <c r="EH104" s="94"/>
      <c r="EI104" s="94"/>
      <c r="EJ104" s="94"/>
      <c r="EK104" s="94"/>
      <c r="EL104" s="94"/>
      <c r="EM104" s="94"/>
      <c r="EN104" s="94"/>
      <c r="EO104" s="94"/>
      <c r="EP104" s="94"/>
      <c r="EQ104" s="94"/>
      <c r="ER104" s="94"/>
      <c r="ES104" s="94"/>
      <c r="ET104" s="94"/>
      <c r="EU104" s="94"/>
      <c r="EV104" s="94"/>
      <c r="EW104" s="94"/>
      <c r="EX104" s="94"/>
      <c r="EY104" s="94"/>
      <c r="EZ104" s="94"/>
      <c r="FA104" s="94"/>
      <c r="FB104" s="94"/>
      <c r="FC104" s="94"/>
      <c r="FD104" s="94"/>
      <c r="FE104" s="94"/>
      <c r="FF104" s="94"/>
      <c r="FG104" s="94"/>
      <c r="FH104" s="94"/>
      <c r="FI104" s="94"/>
      <c r="FJ104" s="94"/>
      <c r="FK104" s="94"/>
      <c r="FL104" s="94"/>
      <c r="FM104" s="94"/>
      <c r="FN104" s="94"/>
      <c r="FO104" s="94"/>
      <c r="FP104" s="94"/>
      <c r="FQ104" s="94"/>
      <c r="FR104" s="94"/>
      <c r="FS104" s="94"/>
      <c r="FT104" s="94"/>
      <c r="FU104" s="94"/>
      <c r="FV104" s="94"/>
      <c r="FW104" s="94"/>
      <c r="FX104" s="94"/>
    </row>
    <row r="105" spans="1:180" ht="30" customHeight="1" x14ac:dyDescent="0.2">
      <c r="A105" s="91">
        <v>3</v>
      </c>
      <c r="B105" s="5"/>
      <c r="C105" s="1"/>
      <c r="D105" s="2"/>
      <c r="E105" s="7"/>
      <c r="F105" s="25"/>
      <c r="G105" s="1"/>
      <c r="H105" s="2"/>
      <c r="I105" s="7"/>
      <c r="J105" s="5"/>
      <c r="K105" s="1"/>
      <c r="L105" s="2"/>
      <c r="M105" s="7"/>
      <c r="N105" s="25"/>
      <c r="O105" s="1"/>
      <c r="P105" s="2"/>
      <c r="Q105" s="30"/>
      <c r="R105" s="5"/>
      <c r="S105" s="1"/>
      <c r="T105" s="2"/>
      <c r="U105" s="7"/>
      <c r="V105" s="5"/>
      <c r="W105" s="1"/>
      <c r="X105" s="2"/>
      <c r="Y105" s="7"/>
      <c r="Z105" s="5"/>
      <c r="AA105" s="1"/>
      <c r="AB105" s="2"/>
      <c r="AC105" s="6"/>
      <c r="AD105" s="91">
        <v>3</v>
      </c>
      <c r="FQ105" s="94"/>
      <c r="FR105" s="94"/>
      <c r="FS105" s="94"/>
      <c r="FT105" s="94"/>
      <c r="FU105" s="94"/>
      <c r="FV105" s="94"/>
      <c r="FW105" s="94"/>
      <c r="FX105" s="94"/>
    </row>
    <row r="106" spans="1:180" s="15" customFormat="1" ht="30" customHeight="1" x14ac:dyDescent="0.2">
      <c r="A106" s="92">
        <v>4</v>
      </c>
      <c r="B106" s="11"/>
      <c r="C106" s="12"/>
      <c r="D106" s="10"/>
      <c r="E106" s="14"/>
      <c r="F106" s="26"/>
      <c r="G106" s="12"/>
      <c r="H106" s="10"/>
      <c r="I106" s="31"/>
      <c r="J106" s="11"/>
      <c r="K106" s="12"/>
      <c r="L106" s="10"/>
      <c r="M106" s="14"/>
      <c r="N106" s="26"/>
      <c r="O106" s="12"/>
      <c r="P106" s="10"/>
      <c r="Q106" s="31"/>
      <c r="R106" s="11"/>
      <c r="S106" s="12"/>
      <c r="T106" s="10"/>
      <c r="U106" s="14"/>
      <c r="V106" s="11"/>
      <c r="W106" s="12"/>
      <c r="X106" s="10"/>
      <c r="Y106" s="14"/>
      <c r="Z106" s="11"/>
      <c r="AA106" s="12"/>
      <c r="AB106" s="10"/>
      <c r="AC106" s="13"/>
      <c r="AD106" s="92">
        <v>4</v>
      </c>
      <c r="AE106" s="94"/>
      <c r="AF106" s="94"/>
      <c r="AG106" s="94"/>
      <c r="AH106" s="94"/>
      <c r="AI106" s="94"/>
      <c r="AJ106" s="94"/>
      <c r="AK106" s="94"/>
      <c r="AL106" s="94"/>
      <c r="AM106" s="94"/>
      <c r="AN106" s="94"/>
      <c r="AO106" s="94"/>
      <c r="AP106" s="94"/>
      <c r="AQ106" s="94"/>
      <c r="AR106" s="94"/>
      <c r="AS106" s="94"/>
      <c r="AT106" s="94"/>
      <c r="AU106" s="94"/>
      <c r="AV106" s="94"/>
      <c r="AW106" s="94"/>
      <c r="AX106" s="94"/>
      <c r="AY106" s="94"/>
      <c r="AZ106" s="94"/>
      <c r="BA106" s="94"/>
      <c r="BB106" s="94"/>
      <c r="BC106" s="94"/>
      <c r="BD106" s="94"/>
      <c r="BE106" s="94"/>
      <c r="BF106" s="94"/>
      <c r="BG106" s="94"/>
      <c r="BH106" s="94"/>
      <c r="BI106" s="94"/>
      <c r="BJ106" s="94"/>
      <c r="BK106" s="94"/>
      <c r="BL106" s="94"/>
      <c r="BM106" s="94"/>
      <c r="BN106" s="94"/>
      <c r="BO106" s="94"/>
      <c r="BP106" s="94"/>
      <c r="BQ106" s="94"/>
      <c r="BR106" s="94"/>
      <c r="BS106" s="94"/>
      <c r="BT106" s="94"/>
      <c r="BU106" s="94"/>
      <c r="BV106" s="94"/>
      <c r="BW106" s="94"/>
      <c r="BX106" s="94"/>
      <c r="BY106" s="94"/>
      <c r="BZ106" s="94"/>
      <c r="CA106" s="94"/>
      <c r="CB106" s="94"/>
      <c r="CC106" s="94"/>
      <c r="CD106" s="94"/>
      <c r="CE106" s="94"/>
      <c r="CF106" s="94"/>
      <c r="CG106" s="94"/>
      <c r="CH106" s="94"/>
      <c r="CI106" s="94"/>
      <c r="CJ106" s="94"/>
      <c r="CK106" s="94"/>
      <c r="CL106" s="94"/>
      <c r="CM106" s="94"/>
      <c r="CN106" s="94"/>
      <c r="CO106" s="94"/>
      <c r="CP106" s="94"/>
      <c r="CQ106" s="94"/>
      <c r="CR106" s="94"/>
      <c r="CS106" s="94"/>
      <c r="CT106" s="94"/>
      <c r="CU106" s="94"/>
      <c r="CV106" s="94"/>
      <c r="CW106" s="94"/>
      <c r="CX106" s="94"/>
      <c r="CY106" s="94"/>
      <c r="CZ106" s="94"/>
      <c r="DA106" s="94"/>
      <c r="DB106" s="94"/>
      <c r="DC106" s="94"/>
      <c r="DD106" s="94"/>
      <c r="DE106" s="94"/>
      <c r="DF106" s="94"/>
      <c r="DG106" s="94"/>
      <c r="DH106" s="94"/>
      <c r="DI106" s="94"/>
      <c r="DJ106" s="94"/>
      <c r="DK106" s="94"/>
      <c r="DL106" s="94"/>
      <c r="DM106" s="94"/>
      <c r="DN106" s="94"/>
      <c r="DO106" s="94"/>
      <c r="DP106" s="94"/>
      <c r="DQ106" s="94"/>
      <c r="DR106" s="94"/>
      <c r="DS106" s="94"/>
      <c r="DT106" s="94"/>
      <c r="DU106" s="94"/>
      <c r="DV106" s="94"/>
      <c r="DW106" s="94"/>
      <c r="DX106" s="94"/>
      <c r="DY106" s="94"/>
      <c r="DZ106" s="94"/>
      <c r="EA106" s="94"/>
      <c r="EB106" s="94"/>
      <c r="EC106" s="94"/>
      <c r="ED106" s="94"/>
      <c r="EE106" s="94"/>
      <c r="EF106" s="94"/>
      <c r="EG106" s="94"/>
      <c r="EH106" s="94"/>
      <c r="EI106" s="94"/>
      <c r="EJ106" s="94"/>
      <c r="EK106" s="94"/>
      <c r="EL106" s="94"/>
      <c r="EM106" s="94"/>
      <c r="EN106" s="94"/>
      <c r="EO106" s="94"/>
      <c r="EP106" s="94"/>
      <c r="EQ106" s="94"/>
      <c r="ER106" s="94"/>
      <c r="ES106" s="94"/>
      <c r="ET106" s="94"/>
      <c r="EU106" s="94"/>
      <c r="EV106" s="94"/>
      <c r="EW106" s="94"/>
      <c r="EX106" s="94"/>
      <c r="EY106" s="94"/>
      <c r="EZ106" s="94"/>
      <c r="FA106" s="94"/>
      <c r="FB106" s="94"/>
      <c r="FC106" s="94"/>
      <c r="FD106" s="94"/>
      <c r="FE106" s="94"/>
      <c r="FF106" s="94"/>
      <c r="FG106" s="94"/>
      <c r="FH106" s="94"/>
      <c r="FI106" s="94"/>
      <c r="FJ106" s="94"/>
      <c r="FK106" s="94"/>
      <c r="FL106" s="94"/>
      <c r="FM106" s="94"/>
      <c r="FN106" s="94"/>
      <c r="FO106" s="94"/>
      <c r="FP106" s="94"/>
      <c r="FQ106" s="94"/>
      <c r="FR106" s="94"/>
      <c r="FS106" s="94"/>
      <c r="FT106" s="94"/>
      <c r="FU106" s="94"/>
      <c r="FV106" s="94"/>
      <c r="FW106" s="94"/>
      <c r="FX106" s="94"/>
    </row>
    <row r="107" spans="1:180" ht="30" customHeight="1" x14ac:dyDescent="0.2">
      <c r="A107" s="91">
        <v>5</v>
      </c>
      <c r="B107" s="5"/>
      <c r="C107" s="1"/>
      <c r="D107" s="2"/>
      <c r="E107" s="7"/>
      <c r="F107" s="25"/>
      <c r="G107" s="1"/>
      <c r="H107" s="2"/>
      <c r="I107" s="157"/>
      <c r="J107" s="5"/>
      <c r="K107" s="1"/>
      <c r="L107" s="2"/>
      <c r="M107" s="7"/>
      <c r="N107" s="25"/>
      <c r="O107" s="1"/>
      <c r="P107" s="2"/>
      <c r="Q107" s="157"/>
      <c r="R107" s="5"/>
      <c r="S107" s="1"/>
      <c r="T107" s="2"/>
      <c r="U107" s="142"/>
      <c r="V107" s="5"/>
      <c r="W107" s="1"/>
      <c r="X107" s="2"/>
      <c r="Y107" s="7"/>
      <c r="Z107" s="5"/>
      <c r="AA107" s="1"/>
      <c r="AB107" s="2"/>
      <c r="AC107" s="6"/>
      <c r="AD107" s="91">
        <v>5</v>
      </c>
      <c r="FQ107" s="94"/>
      <c r="FR107" s="94"/>
      <c r="FS107" s="94"/>
      <c r="FT107" s="94"/>
      <c r="FU107" s="94"/>
      <c r="FV107" s="94"/>
      <c r="FW107" s="94"/>
      <c r="FX107" s="94"/>
    </row>
    <row r="108" spans="1:180" s="15" customFormat="1" ht="30" customHeight="1" x14ac:dyDescent="0.2">
      <c r="A108" s="92">
        <v>6</v>
      </c>
      <c r="B108" s="11"/>
      <c r="C108" s="12"/>
      <c r="D108" s="10"/>
      <c r="E108" s="14"/>
      <c r="F108" s="26"/>
      <c r="G108" s="12"/>
      <c r="H108" s="10"/>
      <c r="I108" s="31"/>
      <c r="J108" s="11"/>
      <c r="K108" s="12"/>
      <c r="L108" s="10"/>
      <c r="M108" s="13"/>
      <c r="N108" s="26"/>
      <c r="O108" s="12"/>
      <c r="P108" s="10"/>
      <c r="Q108" s="31"/>
      <c r="R108" s="11"/>
      <c r="S108" s="12"/>
      <c r="T108" s="10"/>
      <c r="U108" s="14"/>
      <c r="V108" s="11"/>
      <c r="W108" s="12"/>
      <c r="X108" s="10"/>
      <c r="Y108" s="13"/>
      <c r="Z108" s="11"/>
      <c r="AA108" s="12"/>
      <c r="AB108" s="10"/>
      <c r="AC108" s="13"/>
      <c r="AD108" s="92">
        <v>6</v>
      </c>
      <c r="AE108" s="94"/>
      <c r="AF108" s="94"/>
      <c r="AG108" s="94"/>
      <c r="AH108" s="94"/>
      <c r="AI108" s="94"/>
      <c r="AJ108" s="94"/>
      <c r="AK108" s="94"/>
      <c r="AL108" s="94"/>
      <c r="AM108" s="94"/>
      <c r="AN108" s="94"/>
      <c r="AO108" s="94"/>
      <c r="AP108" s="94"/>
      <c r="AQ108" s="94"/>
      <c r="AR108" s="94"/>
      <c r="AS108" s="94"/>
      <c r="AT108" s="94"/>
      <c r="AU108" s="94"/>
      <c r="AV108" s="94"/>
      <c r="AW108" s="94"/>
      <c r="AX108" s="94"/>
      <c r="AY108" s="94"/>
      <c r="AZ108" s="94"/>
      <c r="BA108" s="94"/>
      <c r="BB108" s="94"/>
      <c r="BC108" s="94"/>
      <c r="BD108" s="94"/>
      <c r="BE108" s="94"/>
      <c r="BF108" s="94"/>
      <c r="BG108" s="94"/>
      <c r="BH108" s="94"/>
      <c r="BI108" s="94"/>
      <c r="BJ108" s="94"/>
      <c r="BK108" s="94"/>
      <c r="BL108" s="94"/>
      <c r="BM108" s="94"/>
      <c r="BN108" s="94"/>
      <c r="BO108" s="94"/>
      <c r="BP108" s="94"/>
      <c r="BQ108" s="94"/>
      <c r="BR108" s="94"/>
      <c r="BS108" s="94"/>
      <c r="BT108" s="94"/>
      <c r="BU108" s="94"/>
      <c r="BV108" s="94"/>
      <c r="BW108" s="94"/>
      <c r="BX108" s="94"/>
      <c r="BY108" s="94"/>
      <c r="BZ108" s="94"/>
      <c r="CA108" s="94"/>
      <c r="CB108" s="94"/>
      <c r="CC108" s="94"/>
      <c r="CD108" s="94"/>
      <c r="CE108" s="94"/>
      <c r="CF108" s="94"/>
      <c r="CG108" s="94"/>
      <c r="CH108" s="94"/>
      <c r="CI108" s="94"/>
      <c r="CJ108" s="94"/>
      <c r="CK108" s="94"/>
      <c r="CL108" s="94"/>
      <c r="CM108" s="94"/>
      <c r="CN108" s="94"/>
      <c r="CO108" s="94"/>
      <c r="CP108" s="94"/>
      <c r="CQ108" s="94"/>
      <c r="CR108" s="94"/>
      <c r="CS108" s="94"/>
      <c r="CT108" s="94"/>
      <c r="CU108" s="94"/>
      <c r="CV108" s="94"/>
      <c r="CW108" s="94"/>
      <c r="CX108" s="94"/>
      <c r="CY108" s="94"/>
      <c r="CZ108" s="94"/>
      <c r="DA108" s="94"/>
      <c r="DB108" s="94"/>
      <c r="DC108" s="94"/>
      <c r="DD108" s="94"/>
      <c r="DE108" s="94"/>
      <c r="DF108" s="94"/>
      <c r="DG108" s="94"/>
      <c r="DH108" s="94"/>
      <c r="DI108" s="94"/>
      <c r="DJ108" s="94"/>
      <c r="DK108" s="94"/>
      <c r="DL108" s="94"/>
      <c r="DM108" s="94"/>
      <c r="DN108" s="94"/>
      <c r="DO108" s="94"/>
      <c r="DP108" s="94"/>
      <c r="DQ108" s="94"/>
      <c r="DR108" s="94"/>
      <c r="DS108" s="94"/>
      <c r="DT108" s="94"/>
      <c r="DU108" s="94"/>
      <c r="DV108" s="94"/>
      <c r="DW108" s="94"/>
      <c r="DX108" s="94"/>
      <c r="DY108" s="94"/>
      <c r="DZ108" s="94"/>
      <c r="EA108" s="94"/>
      <c r="EB108" s="94"/>
      <c r="EC108" s="94"/>
      <c r="ED108" s="94"/>
      <c r="EE108" s="94"/>
      <c r="EF108" s="94"/>
      <c r="EG108" s="94"/>
      <c r="EH108" s="94"/>
      <c r="EI108" s="94"/>
      <c r="EJ108" s="94"/>
      <c r="EK108" s="94"/>
      <c r="EL108" s="94"/>
      <c r="EM108" s="94"/>
      <c r="EN108" s="94"/>
      <c r="EO108" s="94"/>
      <c r="EP108" s="94"/>
      <c r="EQ108" s="94"/>
      <c r="ER108" s="94"/>
      <c r="ES108" s="94"/>
      <c r="ET108" s="94"/>
      <c r="EU108" s="94"/>
      <c r="EV108" s="94"/>
      <c r="EW108" s="94"/>
      <c r="EX108" s="94"/>
      <c r="EY108" s="94"/>
      <c r="EZ108" s="94"/>
      <c r="FA108" s="94"/>
      <c r="FB108" s="94"/>
      <c r="FC108" s="94"/>
      <c r="FD108" s="94"/>
      <c r="FE108" s="94"/>
      <c r="FF108" s="94"/>
      <c r="FG108" s="94"/>
      <c r="FH108" s="94"/>
      <c r="FI108" s="94"/>
      <c r="FJ108" s="94"/>
      <c r="FK108" s="94"/>
      <c r="FL108" s="94"/>
      <c r="FM108" s="94"/>
      <c r="FN108" s="94"/>
      <c r="FO108" s="94"/>
      <c r="FP108" s="94"/>
      <c r="FQ108" s="94"/>
      <c r="FR108" s="94"/>
      <c r="FS108" s="94"/>
      <c r="FT108" s="94"/>
      <c r="FU108" s="94"/>
      <c r="FV108" s="94"/>
      <c r="FW108" s="94"/>
      <c r="FX108" s="94"/>
    </row>
    <row r="109" spans="1:180" ht="30" customHeight="1" thickBot="1" x14ac:dyDescent="0.25">
      <c r="A109" s="91" t="s">
        <v>8</v>
      </c>
      <c r="B109" s="35"/>
      <c r="C109" s="36"/>
      <c r="D109" s="41"/>
      <c r="E109" s="37"/>
      <c r="F109" s="38"/>
      <c r="G109" s="36"/>
      <c r="H109" s="41"/>
      <c r="I109" s="37"/>
      <c r="J109" s="35"/>
      <c r="K109" s="36"/>
      <c r="L109" s="41"/>
      <c r="M109" s="37"/>
      <c r="N109" s="38"/>
      <c r="O109" s="36"/>
      <c r="P109" s="41"/>
      <c r="Q109" s="39"/>
      <c r="R109" s="35"/>
      <c r="S109" s="36"/>
      <c r="T109" s="41"/>
      <c r="U109" s="37"/>
      <c r="V109" s="35"/>
      <c r="W109" s="36"/>
      <c r="X109" s="41"/>
      <c r="Y109" s="37"/>
      <c r="Z109" s="35"/>
      <c r="AA109" s="36"/>
      <c r="AB109" s="41"/>
      <c r="AC109" s="40"/>
      <c r="AD109" s="91" t="s">
        <v>8</v>
      </c>
      <c r="FQ109" s="94"/>
      <c r="FR109" s="94"/>
      <c r="FS109" s="94"/>
      <c r="FT109" s="94"/>
      <c r="FU109" s="94"/>
      <c r="FV109" s="94"/>
      <c r="FW109" s="94"/>
      <c r="FX109" s="94"/>
    </row>
    <row r="110" spans="1:180" ht="13.5" customHeight="1" thickTop="1" thickBot="1" x14ac:dyDescent="0.25">
      <c r="A110" s="87" t="s">
        <v>9</v>
      </c>
      <c r="B110" s="42">
        <f>SUM(B103:B109)</f>
        <v>0</v>
      </c>
      <c r="C110" s="43">
        <f>SUM(C103:C109)</f>
        <v>0</v>
      </c>
      <c r="D110" s="51"/>
      <c r="E110" s="44"/>
      <c r="F110" s="52">
        <f>SUM(F103:F109)</f>
        <v>0</v>
      </c>
      <c r="G110" s="43">
        <f>SUM(G103:G109)</f>
        <v>0</v>
      </c>
      <c r="H110" s="51"/>
      <c r="I110" s="51"/>
      <c r="J110" s="42">
        <f>SUM(J103:J109)</f>
        <v>0</v>
      </c>
      <c r="K110" s="43">
        <f>SUM(K103:K109)</f>
        <v>0</v>
      </c>
      <c r="L110" s="51"/>
      <c r="M110" s="44"/>
      <c r="N110" s="52">
        <f>SUM(N103:N109)</f>
        <v>0</v>
      </c>
      <c r="O110" s="43">
        <f>SUM(O103:O109)</f>
        <v>0</v>
      </c>
      <c r="P110" s="51"/>
      <c r="Q110" s="51"/>
      <c r="R110" s="42">
        <f>SUM(R103:R109)</f>
        <v>0</v>
      </c>
      <c r="S110" s="43">
        <f>SUM(S103:S109)</f>
        <v>0</v>
      </c>
      <c r="T110" s="51"/>
      <c r="U110" s="44"/>
      <c r="V110" s="42">
        <f>SUM(V103:V109)</f>
        <v>0</v>
      </c>
      <c r="W110" s="43">
        <f>SUM(W103:W109)</f>
        <v>0</v>
      </c>
      <c r="X110" s="51"/>
      <c r="Y110" s="44"/>
      <c r="Z110" s="42">
        <f>SUM(Z103:Z109)</f>
        <v>0</v>
      </c>
      <c r="AA110" s="43">
        <f>SUM(AA103:AA109)</f>
        <v>0</v>
      </c>
      <c r="AB110" s="51"/>
      <c r="AC110" s="44"/>
      <c r="AD110" s="87" t="s">
        <v>9</v>
      </c>
      <c r="FQ110" s="94"/>
      <c r="FR110" s="94"/>
      <c r="FS110" s="94"/>
      <c r="FT110" s="94"/>
      <c r="FU110" s="94"/>
      <c r="FV110" s="94"/>
      <c r="FW110" s="94"/>
      <c r="FX110" s="94"/>
    </row>
    <row r="111" spans="1:180" ht="15" customHeight="1" thickTop="1" x14ac:dyDescent="0.2">
      <c r="A111" s="85" t="s">
        <v>41</v>
      </c>
      <c r="B111" s="16" t="str">
        <f>$B$1</f>
        <v>山梨　太郎</v>
      </c>
      <c r="C111" s="17"/>
      <c r="D111" s="17"/>
      <c r="E111" s="45" t="str">
        <f>E100</f>
        <v>月曜日</v>
      </c>
      <c r="F111" s="46" t="str">
        <f>F100</f>
        <v>甲州　花子</v>
      </c>
      <c r="G111" s="46"/>
      <c r="H111" s="46"/>
      <c r="I111" s="47" t="str">
        <f>I100</f>
        <v>月曜日</v>
      </c>
      <c r="J111" s="277" t="str">
        <f>J100</f>
        <v>笛吹　次郎</v>
      </c>
      <c r="K111" s="278"/>
      <c r="L111" s="278"/>
      <c r="M111" s="279" t="str">
        <f>M100</f>
        <v>火曜日</v>
      </c>
      <c r="N111" s="49" t="str">
        <f>N100</f>
        <v>吉田　三郎</v>
      </c>
      <c r="O111" s="49"/>
      <c r="P111" s="49"/>
      <c r="Q111" s="50" t="str">
        <f>Q100</f>
        <v>火曜日</v>
      </c>
      <c r="R111" s="332" t="str">
        <f>R100</f>
        <v>富士　さくら</v>
      </c>
      <c r="S111" s="280"/>
      <c r="T111" s="280"/>
      <c r="U111" s="335" t="str">
        <f>U100</f>
        <v>水曜日</v>
      </c>
      <c r="V111" s="282" t="str">
        <f>V100</f>
        <v>大月　四郎</v>
      </c>
      <c r="W111" s="283"/>
      <c r="X111" s="283"/>
      <c r="Y111" s="284" t="str">
        <f>Y100</f>
        <v>木曜日</v>
      </c>
      <c r="Z111" s="48"/>
      <c r="AA111"/>
      <c r="AB111"/>
      <c r="AC111" s="28" t="s">
        <v>7</v>
      </c>
      <c r="AD111" s="86"/>
      <c r="FQ111" s="94"/>
      <c r="FR111" s="94"/>
      <c r="FS111" s="94"/>
      <c r="FT111" s="94"/>
      <c r="FU111" s="94"/>
      <c r="FV111" s="94"/>
      <c r="FW111" s="94"/>
      <c r="FX111" s="94"/>
    </row>
    <row r="112" spans="1:180" ht="14.25" customHeight="1" x14ac:dyDescent="0.2">
      <c r="A112" s="86"/>
      <c r="B112" s="21" t="str">
        <f>B101</f>
        <v>山梨中</v>
      </c>
      <c r="C112" s="22"/>
      <c r="D112" s="22"/>
      <c r="E112" s="4" t="e">
        <f>E101+7</f>
        <v>#VALUE!</v>
      </c>
      <c r="F112" s="23" t="str">
        <f>F101</f>
        <v>山梨中</v>
      </c>
      <c r="G112" s="23"/>
      <c r="H112" s="23"/>
      <c r="I112" s="4" t="e">
        <f>I101+7</f>
        <v>#VALUE!</v>
      </c>
      <c r="J112" s="24" t="str">
        <f>J101</f>
        <v>笛吹中</v>
      </c>
      <c r="K112" s="23"/>
      <c r="L112" s="23"/>
      <c r="M112" s="4" t="e">
        <f>M101+7</f>
        <v>#VALUE!</v>
      </c>
      <c r="N112" s="23" t="str">
        <f>N101</f>
        <v>笛吹中</v>
      </c>
      <c r="O112" s="23"/>
      <c r="P112" s="23"/>
      <c r="Q112" s="165" t="e">
        <f>Q101+7</f>
        <v>#VALUE!</v>
      </c>
      <c r="R112" s="256" t="str">
        <f>R101</f>
        <v>富士中</v>
      </c>
      <c r="S112" s="23"/>
      <c r="T112" s="23"/>
      <c r="U112" s="4" t="e">
        <f>U101+7</f>
        <v>#VALUE!</v>
      </c>
      <c r="V112" s="24" t="str">
        <f>V101</f>
        <v>大月中</v>
      </c>
      <c r="W112" s="23"/>
      <c r="X112" s="23"/>
      <c r="Y112" s="4" t="e">
        <f>Y101+7</f>
        <v>#VALUE!</v>
      </c>
      <c r="Z112" s="24" t="str">
        <f>Z46</f>
        <v>○○学校</v>
      </c>
      <c r="AA112" s="23"/>
      <c r="AB112" s="23"/>
      <c r="AC112" s="4">
        <f>AC101+7</f>
        <v>45001</v>
      </c>
      <c r="AD112" s="86"/>
      <c r="FQ112" s="94"/>
      <c r="FR112" s="94"/>
      <c r="FS112" s="94"/>
      <c r="FT112" s="94"/>
      <c r="FU112" s="94"/>
      <c r="FV112" s="94"/>
      <c r="FW112" s="94"/>
      <c r="FX112" s="94"/>
    </row>
    <row r="113" spans="1:180" ht="15" customHeight="1" x14ac:dyDescent="0.2">
      <c r="A113" s="91" t="s">
        <v>10</v>
      </c>
      <c r="B113" s="5" t="s">
        <v>0</v>
      </c>
      <c r="C113" s="1" t="s">
        <v>1</v>
      </c>
      <c r="D113" s="191"/>
      <c r="E113" s="6" t="s">
        <v>2</v>
      </c>
      <c r="F113" s="25" t="s">
        <v>0</v>
      </c>
      <c r="G113" s="1" t="s">
        <v>1</v>
      </c>
      <c r="H113" s="191"/>
      <c r="I113" s="2" t="s">
        <v>2</v>
      </c>
      <c r="J113" s="5" t="s">
        <v>0</v>
      </c>
      <c r="K113" s="1" t="s">
        <v>1</v>
      </c>
      <c r="L113" s="191"/>
      <c r="M113" s="6" t="s">
        <v>2</v>
      </c>
      <c r="N113" s="25" t="s">
        <v>0</v>
      </c>
      <c r="O113" s="1" t="s">
        <v>1</v>
      </c>
      <c r="P113" s="191"/>
      <c r="Q113" s="2" t="s">
        <v>2</v>
      </c>
      <c r="R113" s="5" t="s">
        <v>0</v>
      </c>
      <c r="S113" s="1" t="s">
        <v>1</v>
      </c>
      <c r="T113" s="191"/>
      <c r="U113" s="6" t="s">
        <v>2</v>
      </c>
      <c r="V113" s="5" t="s">
        <v>0</v>
      </c>
      <c r="W113" s="1" t="s">
        <v>1</v>
      </c>
      <c r="X113" s="191"/>
      <c r="Y113" s="6" t="s">
        <v>2</v>
      </c>
      <c r="Z113" s="5" t="s">
        <v>0</v>
      </c>
      <c r="AA113" s="1" t="s">
        <v>1</v>
      </c>
      <c r="AB113" s="2"/>
      <c r="AC113" s="6" t="s">
        <v>2</v>
      </c>
      <c r="AD113" s="91" t="s">
        <v>10</v>
      </c>
      <c r="FQ113" s="94"/>
      <c r="FR113" s="94"/>
      <c r="FS113" s="94"/>
      <c r="FT113" s="94"/>
      <c r="FU113" s="94"/>
      <c r="FV113" s="94"/>
      <c r="FW113" s="94"/>
      <c r="FX113" s="94"/>
    </row>
    <row r="114" spans="1:180" ht="30" customHeight="1" x14ac:dyDescent="0.2">
      <c r="A114" s="91">
        <v>1</v>
      </c>
      <c r="B114" s="5"/>
      <c r="C114" s="1"/>
      <c r="D114" s="2"/>
      <c r="E114" s="7" t="s">
        <v>76</v>
      </c>
      <c r="F114" s="25"/>
      <c r="G114" s="1"/>
      <c r="H114" s="2"/>
      <c r="I114" s="30" t="s">
        <v>76</v>
      </c>
      <c r="J114" s="5"/>
      <c r="K114" s="1"/>
      <c r="L114" s="2"/>
      <c r="M114" s="7" t="s">
        <v>76</v>
      </c>
      <c r="N114" s="25"/>
      <c r="O114" s="1"/>
      <c r="P114" s="2"/>
      <c r="Q114" s="30" t="s">
        <v>76</v>
      </c>
      <c r="R114" s="5"/>
      <c r="S114" s="1"/>
      <c r="T114" s="2"/>
      <c r="U114" s="7" t="s">
        <v>76</v>
      </c>
      <c r="V114" s="5"/>
      <c r="W114" s="1"/>
      <c r="X114" s="2"/>
      <c r="Y114" s="7" t="s">
        <v>76</v>
      </c>
      <c r="Z114" s="5"/>
      <c r="AA114" s="1"/>
      <c r="AB114" s="2"/>
      <c r="AC114" s="6"/>
      <c r="AD114" s="91">
        <v>1</v>
      </c>
      <c r="FQ114" s="94"/>
      <c r="FR114" s="94"/>
      <c r="FS114" s="94"/>
      <c r="FT114" s="94"/>
      <c r="FU114" s="94"/>
      <c r="FV114" s="94"/>
      <c r="FW114" s="94"/>
      <c r="FX114" s="94"/>
    </row>
    <row r="115" spans="1:180" s="15" customFormat="1" ht="30" customHeight="1" x14ac:dyDescent="0.2">
      <c r="A115" s="92">
        <v>2</v>
      </c>
      <c r="B115" s="11"/>
      <c r="C115" s="12"/>
      <c r="D115" s="10"/>
      <c r="E115" s="14"/>
      <c r="F115" s="26"/>
      <c r="G115" s="12"/>
      <c r="H115" s="10"/>
      <c r="I115" s="31"/>
      <c r="J115" s="11"/>
      <c r="K115" s="12"/>
      <c r="L115" s="10"/>
      <c r="M115" s="14"/>
      <c r="N115" s="26"/>
      <c r="O115" s="12"/>
      <c r="P115" s="10"/>
      <c r="Q115" s="31"/>
      <c r="R115" s="11"/>
      <c r="S115" s="12"/>
      <c r="T115" s="10"/>
      <c r="U115" s="14"/>
      <c r="V115" s="11"/>
      <c r="W115" s="12"/>
      <c r="X115" s="10"/>
      <c r="Y115" s="14"/>
      <c r="Z115" s="11"/>
      <c r="AA115" s="12"/>
      <c r="AB115" s="10"/>
      <c r="AC115" s="13"/>
      <c r="AD115" s="92">
        <v>2</v>
      </c>
      <c r="AE115" s="94"/>
      <c r="AF115" s="94"/>
      <c r="AG115" s="94"/>
      <c r="AH115" s="94"/>
      <c r="AI115" s="94"/>
      <c r="AJ115" s="94"/>
      <c r="AK115" s="94"/>
      <c r="AL115" s="94"/>
      <c r="AM115" s="94"/>
      <c r="AN115" s="94"/>
      <c r="AO115" s="94"/>
      <c r="AP115" s="94"/>
      <c r="AQ115" s="94"/>
      <c r="AR115" s="94"/>
      <c r="AS115" s="94"/>
      <c r="AT115" s="94"/>
      <c r="AU115" s="94"/>
      <c r="AV115" s="94"/>
      <c r="AW115" s="94"/>
      <c r="AX115" s="94"/>
      <c r="AY115" s="94"/>
      <c r="AZ115" s="94"/>
      <c r="BA115" s="94"/>
      <c r="BB115" s="94"/>
      <c r="BC115" s="94"/>
      <c r="BD115" s="94"/>
      <c r="BE115" s="94"/>
      <c r="BF115" s="94"/>
      <c r="BG115" s="94"/>
      <c r="BH115" s="94"/>
      <c r="BI115" s="94"/>
      <c r="BJ115" s="94"/>
      <c r="BK115" s="94"/>
      <c r="BL115" s="94"/>
      <c r="BM115" s="94"/>
      <c r="BN115" s="94"/>
      <c r="BO115" s="94"/>
      <c r="BP115" s="94"/>
      <c r="BQ115" s="94"/>
      <c r="BR115" s="94"/>
      <c r="BS115" s="94"/>
      <c r="BT115" s="94"/>
      <c r="BU115" s="94"/>
      <c r="BV115" s="94"/>
      <c r="BW115" s="94"/>
      <c r="BX115" s="94"/>
      <c r="BY115" s="94"/>
      <c r="BZ115" s="94"/>
      <c r="CA115" s="94"/>
      <c r="CB115" s="94"/>
      <c r="CC115" s="94"/>
      <c r="CD115" s="94"/>
      <c r="CE115" s="94"/>
      <c r="CF115" s="94"/>
      <c r="CG115" s="94"/>
      <c r="CH115" s="94"/>
      <c r="CI115" s="94"/>
      <c r="CJ115" s="94"/>
      <c r="CK115" s="94"/>
      <c r="CL115" s="94"/>
      <c r="CM115" s="94"/>
      <c r="CN115" s="94"/>
      <c r="CO115" s="94"/>
      <c r="CP115" s="94"/>
      <c r="CQ115" s="94"/>
      <c r="CR115" s="94"/>
      <c r="CS115" s="94"/>
      <c r="CT115" s="94"/>
      <c r="CU115" s="94"/>
      <c r="CV115" s="94"/>
      <c r="CW115" s="94"/>
      <c r="CX115" s="94"/>
      <c r="CY115" s="94"/>
      <c r="CZ115" s="94"/>
      <c r="DA115" s="94"/>
      <c r="DB115" s="94"/>
      <c r="DC115" s="94"/>
      <c r="DD115" s="94"/>
      <c r="DE115" s="94"/>
      <c r="DF115" s="94"/>
      <c r="DG115" s="94"/>
      <c r="DH115" s="94"/>
      <c r="DI115" s="94"/>
      <c r="DJ115" s="94"/>
      <c r="DK115" s="94"/>
      <c r="DL115" s="94"/>
      <c r="DM115" s="94"/>
      <c r="DN115" s="94"/>
      <c r="DO115" s="94"/>
      <c r="DP115" s="94"/>
      <c r="DQ115" s="94"/>
      <c r="DR115" s="94"/>
      <c r="DS115" s="94"/>
      <c r="DT115" s="94"/>
      <c r="DU115" s="94"/>
      <c r="DV115" s="94"/>
      <c r="DW115" s="94"/>
      <c r="DX115" s="94"/>
      <c r="DY115" s="94"/>
      <c r="DZ115" s="94"/>
      <c r="EA115" s="94"/>
      <c r="EB115" s="94"/>
      <c r="EC115" s="94"/>
      <c r="ED115" s="94"/>
      <c r="EE115" s="94"/>
      <c r="EF115" s="94"/>
      <c r="EG115" s="94"/>
      <c r="EH115" s="94"/>
      <c r="EI115" s="94"/>
      <c r="EJ115" s="94"/>
      <c r="EK115" s="94"/>
      <c r="EL115" s="94"/>
      <c r="EM115" s="94"/>
      <c r="EN115" s="94"/>
      <c r="EO115" s="94"/>
      <c r="EP115" s="94"/>
      <c r="EQ115" s="94"/>
      <c r="ER115" s="94"/>
      <c r="ES115" s="94"/>
      <c r="ET115" s="94"/>
      <c r="EU115" s="94"/>
      <c r="EV115" s="94"/>
      <c r="EW115" s="94"/>
      <c r="EX115" s="94"/>
      <c r="EY115" s="94"/>
      <c r="EZ115" s="94"/>
      <c r="FA115" s="94"/>
      <c r="FB115" s="94"/>
      <c r="FC115" s="94"/>
      <c r="FD115" s="94"/>
      <c r="FE115" s="94"/>
      <c r="FF115" s="94"/>
      <c r="FG115" s="94"/>
      <c r="FH115" s="94"/>
      <c r="FI115" s="94"/>
      <c r="FJ115" s="94"/>
      <c r="FK115" s="94"/>
      <c r="FL115" s="94"/>
      <c r="FM115" s="94"/>
      <c r="FN115" s="94"/>
      <c r="FO115" s="94"/>
      <c r="FP115" s="94"/>
      <c r="FQ115" s="94"/>
      <c r="FR115" s="94"/>
      <c r="FS115" s="94"/>
      <c r="FT115" s="94"/>
      <c r="FU115" s="94"/>
      <c r="FV115" s="94"/>
      <c r="FW115" s="94"/>
      <c r="FX115" s="94"/>
    </row>
    <row r="116" spans="1:180" ht="30" customHeight="1" x14ac:dyDescent="0.2">
      <c r="A116" s="91">
        <v>3</v>
      </c>
      <c r="B116" s="5"/>
      <c r="C116" s="1"/>
      <c r="D116" s="2"/>
      <c r="E116" s="7"/>
      <c r="F116" s="25"/>
      <c r="G116" s="1"/>
      <c r="H116" s="2"/>
      <c r="I116" s="7"/>
      <c r="J116" s="5"/>
      <c r="K116" s="1"/>
      <c r="L116" s="2"/>
      <c r="M116" s="7"/>
      <c r="N116" s="25"/>
      <c r="O116" s="1"/>
      <c r="P116" s="2"/>
      <c r="Q116" s="30"/>
      <c r="R116" s="5"/>
      <c r="S116" s="1"/>
      <c r="T116" s="2"/>
      <c r="U116" s="7"/>
      <c r="V116" s="5"/>
      <c r="W116" s="1"/>
      <c r="X116" s="2"/>
      <c r="Y116" s="7"/>
      <c r="Z116" s="5"/>
      <c r="AA116" s="1"/>
      <c r="AB116" s="2"/>
      <c r="AC116" s="6"/>
      <c r="AD116" s="91">
        <v>3</v>
      </c>
      <c r="FQ116" s="94"/>
      <c r="FR116" s="94"/>
      <c r="FS116" s="94"/>
      <c r="FT116" s="94"/>
      <c r="FU116" s="94"/>
      <c r="FV116" s="94"/>
      <c r="FW116" s="94"/>
      <c r="FX116" s="94"/>
    </row>
    <row r="117" spans="1:180" s="15" customFormat="1" ht="30" customHeight="1" x14ac:dyDescent="0.2">
      <c r="A117" s="92">
        <v>4</v>
      </c>
      <c r="B117" s="11"/>
      <c r="C117" s="12"/>
      <c r="D117" s="10"/>
      <c r="E117" s="14"/>
      <c r="F117" s="26"/>
      <c r="G117" s="12"/>
      <c r="H117" s="10"/>
      <c r="I117" s="31"/>
      <c r="J117" s="11"/>
      <c r="K117" s="12"/>
      <c r="L117" s="10"/>
      <c r="M117" s="14"/>
      <c r="N117" s="26"/>
      <c r="O117" s="12"/>
      <c r="P117" s="10"/>
      <c r="Q117" s="31"/>
      <c r="R117" s="11"/>
      <c r="S117" s="12"/>
      <c r="T117" s="10"/>
      <c r="U117" s="14"/>
      <c r="V117" s="11"/>
      <c r="W117" s="12"/>
      <c r="X117" s="10"/>
      <c r="Y117" s="14"/>
      <c r="Z117" s="11"/>
      <c r="AA117" s="12"/>
      <c r="AB117" s="10"/>
      <c r="AC117" s="13"/>
      <c r="AD117" s="92">
        <v>4</v>
      </c>
      <c r="AE117" s="94"/>
      <c r="AF117" s="94"/>
      <c r="AG117" s="94"/>
      <c r="AH117" s="94"/>
      <c r="AI117" s="94"/>
      <c r="AJ117" s="94"/>
      <c r="AK117" s="94"/>
      <c r="AL117" s="94"/>
      <c r="AM117" s="94"/>
      <c r="AN117" s="94"/>
      <c r="AO117" s="94"/>
      <c r="AP117" s="94"/>
      <c r="AQ117" s="94"/>
      <c r="AR117" s="94"/>
      <c r="AS117" s="94"/>
      <c r="AT117" s="94"/>
      <c r="AU117" s="94"/>
      <c r="AV117" s="94"/>
      <c r="AW117" s="94"/>
      <c r="AX117" s="94"/>
      <c r="AY117" s="94"/>
      <c r="AZ117" s="94"/>
      <c r="BA117" s="94"/>
      <c r="BB117" s="94"/>
      <c r="BC117" s="94"/>
      <c r="BD117" s="94"/>
      <c r="BE117" s="94"/>
      <c r="BF117" s="94"/>
      <c r="BG117" s="94"/>
      <c r="BH117" s="94"/>
      <c r="BI117" s="94"/>
      <c r="BJ117" s="94"/>
      <c r="BK117" s="94"/>
      <c r="BL117" s="94"/>
      <c r="BM117" s="94"/>
      <c r="BN117" s="94"/>
      <c r="BO117" s="94"/>
      <c r="BP117" s="94"/>
      <c r="BQ117" s="94"/>
      <c r="BR117" s="94"/>
      <c r="BS117" s="94"/>
      <c r="BT117" s="94"/>
      <c r="BU117" s="94"/>
      <c r="BV117" s="94"/>
      <c r="BW117" s="94"/>
      <c r="BX117" s="94"/>
      <c r="BY117" s="94"/>
      <c r="BZ117" s="94"/>
      <c r="CA117" s="94"/>
      <c r="CB117" s="94"/>
      <c r="CC117" s="94"/>
      <c r="CD117" s="94"/>
      <c r="CE117" s="94"/>
      <c r="CF117" s="94"/>
      <c r="CG117" s="94"/>
      <c r="CH117" s="94"/>
      <c r="CI117" s="94"/>
      <c r="CJ117" s="94"/>
      <c r="CK117" s="94"/>
      <c r="CL117" s="94"/>
      <c r="CM117" s="94"/>
      <c r="CN117" s="94"/>
      <c r="CO117" s="94"/>
      <c r="CP117" s="94"/>
      <c r="CQ117" s="94"/>
      <c r="CR117" s="94"/>
      <c r="CS117" s="94"/>
      <c r="CT117" s="94"/>
      <c r="CU117" s="94"/>
      <c r="CV117" s="94"/>
      <c r="CW117" s="94"/>
      <c r="CX117" s="94"/>
      <c r="CY117" s="94"/>
      <c r="CZ117" s="94"/>
      <c r="DA117" s="94"/>
      <c r="DB117" s="94"/>
      <c r="DC117" s="94"/>
      <c r="DD117" s="94"/>
      <c r="DE117" s="94"/>
      <c r="DF117" s="94"/>
      <c r="DG117" s="94"/>
      <c r="DH117" s="94"/>
      <c r="DI117" s="94"/>
      <c r="DJ117" s="94"/>
      <c r="DK117" s="94"/>
      <c r="DL117" s="94"/>
      <c r="DM117" s="94"/>
      <c r="DN117" s="94"/>
      <c r="DO117" s="94"/>
      <c r="DP117" s="94"/>
      <c r="DQ117" s="94"/>
      <c r="DR117" s="94"/>
      <c r="DS117" s="94"/>
      <c r="DT117" s="94"/>
      <c r="DU117" s="94"/>
      <c r="DV117" s="94"/>
      <c r="DW117" s="94"/>
      <c r="DX117" s="94"/>
      <c r="DY117" s="94"/>
      <c r="DZ117" s="94"/>
      <c r="EA117" s="94"/>
      <c r="EB117" s="94"/>
      <c r="EC117" s="94"/>
      <c r="ED117" s="94"/>
      <c r="EE117" s="94"/>
      <c r="EF117" s="94"/>
      <c r="EG117" s="94"/>
      <c r="EH117" s="94"/>
      <c r="EI117" s="94"/>
      <c r="EJ117" s="94"/>
      <c r="EK117" s="94"/>
      <c r="EL117" s="94"/>
      <c r="EM117" s="94"/>
      <c r="EN117" s="94"/>
      <c r="EO117" s="94"/>
      <c r="EP117" s="94"/>
      <c r="EQ117" s="94"/>
      <c r="ER117" s="94"/>
      <c r="ES117" s="94"/>
      <c r="ET117" s="94"/>
      <c r="EU117" s="94"/>
      <c r="EV117" s="94"/>
      <c r="EW117" s="94"/>
      <c r="EX117" s="94"/>
      <c r="EY117" s="94"/>
      <c r="EZ117" s="94"/>
      <c r="FA117" s="94"/>
      <c r="FB117" s="94"/>
      <c r="FC117" s="94"/>
      <c r="FD117" s="94"/>
      <c r="FE117" s="94"/>
      <c r="FF117" s="94"/>
      <c r="FG117" s="94"/>
      <c r="FH117" s="94"/>
      <c r="FI117" s="94"/>
      <c r="FJ117" s="94"/>
      <c r="FK117" s="94"/>
      <c r="FL117" s="94"/>
      <c r="FM117" s="94"/>
      <c r="FN117" s="94"/>
      <c r="FO117" s="94"/>
      <c r="FP117" s="94"/>
      <c r="FQ117" s="94"/>
      <c r="FR117" s="94"/>
      <c r="FS117" s="94"/>
      <c r="FT117" s="94"/>
      <c r="FU117" s="94"/>
      <c r="FV117" s="94"/>
      <c r="FW117" s="94"/>
      <c r="FX117" s="94"/>
    </row>
    <row r="118" spans="1:180" ht="30" customHeight="1" x14ac:dyDescent="0.2">
      <c r="A118" s="91">
        <v>5</v>
      </c>
      <c r="B118" s="5"/>
      <c r="C118" s="1"/>
      <c r="D118" s="2"/>
      <c r="E118" s="7"/>
      <c r="F118" s="25"/>
      <c r="G118" s="1"/>
      <c r="H118" s="2"/>
      <c r="I118" s="157"/>
      <c r="J118" s="5"/>
      <c r="K118" s="1"/>
      <c r="L118" s="2"/>
      <c r="M118" s="7"/>
      <c r="N118" s="25"/>
      <c r="O118" s="1"/>
      <c r="P118" s="2"/>
      <c r="Q118" s="30"/>
      <c r="R118" s="5"/>
      <c r="S118" s="1"/>
      <c r="T118" s="2"/>
      <c r="U118" s="142"/>
      <c r="V118" s="5"/>
      <c r="W118" s="1"/>
      <c r="X118" s="2"/>
      <c r="Y118" s="7"/>
      <c r="Z118" s="5"/>
      <c r="AA118" s="1"/>
      <c r="AB118" s="2"/>
      <c r="AC118" s="6"/>
      <c r="AD118" s="91">
        <v>5</v>
      </c>
      <c r="FQ118" s="94"/>
      <c r="FR118" s="94"/>
      <c r="FS118" s="94"/>
      <c r="FT118" s="94"/>
      <c r="FU118" s="94"/>
      <c r="FV118" s="94"/>
      <c r="FW118" s="94"/>
      <c r="FX118" s="94"/>
    </row>
    <row r="119" spans="1:180" s="15" customFormat="1" ht="30" customHeight="1" x14ac:dyDescent="0.2">
      <c r="A119" s="92">
        <v>6</v>
      </c>
      <c r="B119" s="11"/>
      <c r="C119" s="12"/>
      <c r="D119" s="10"/>
      <c r="E119" s="14"/>
      <c r="F119" s="26"/>
      <c r="G119" s="12"/>
      <c r="H119" s="10"/>
      <c r="I119" s="31"/>
      <c r="J119" s="11"/>
      <c r="K119" s="12"/>
      <c r="L119" s="10"/>
      <c r="M119" s="14"/>
      <c r="N119" s="26"/>
      <c r="O119" s="12"/>
      <c r="P119" s="10"/>
      <c r="Q119" s="31"/>
      <c r="R119" s="11"/>
      <c r="S119" s="12"/>
      <c r="T119" s="10"/>
      <c r="U119" s="14"/>
      <c r="V119" s="11"/>
      <c r="W119" s="12"/>
      <c r="X119" s="10"/>
      <c r="Y119" s="14"/>
      <c r="Z119" s="11"/>
      <c r="AA119" s="12"/>
      <c r="AB119" s="10"/>
      <c r="AC119" s="13"/>
      <c r="AD119" s="92">
        <v>6</v>
      </c>
      <c r="AE119" s="94"/>
      <c r="AF119" s="94"/>
      <c r="AG119" s="94"/>
      <c r="AH119" s="94"/>
      <c r="AI119" s="94"/>
      <c r="AJ119" s="94"/>
      <c r="AK119" s="94"/>
      <c r="AL119" s="94"/>
      <c r="AM119" s="94"/>
      <c r="AN119" s="94"/>
      <c r="AO119" s="94"/>
      <c r="AP119" s="94"/>
      <c r="AQ119" s="94"/>
      <c r="AR119" s="94"/>
      <c r="AS119" s="94"/>
      <c r="AT119" s="94"/>
      <c r="AU119" s="94"/>
      <c r="AV119" s="94"/>
      <c r="AW119" s="94"/>
      <c r="AX119" s="94"/>
      <c r="AY119" s="94"/>
      <c r="AZ119" s="94"/>
      <c r="BA119" s="94"/>
      <c r="BB119" s="94"/>
      <c r="BC119" s="94"/>
      <c r="BD119" s="94"/>
      <c r="BE119" s="94"/>
      <c r="BF119" s="94"/>
      <c r="BG119" s="94"/>
      <c r="BH119" s="94"/>
      <c r="BI119" s="94"/>
      <c r="BJ119" s="94"/>
      <c r="BK119" s="94"/>
      <c r="BL119" s="94"/>
      <c r="BM119" s="94"/>
      <c r="BN119" s="94"/>
      <c r="BO119" s="94"/>
      <c r="BP119" s="94"/>
      <c r="BQ119" s="94"/>
      <c r="BR119" s="94"/>
      <c r="BS119" s="94"/>
      <c r="BT119" s="94"/>
      <c r="BU119" s="94"/>
      <c r="BV119" s="94"/>
      <c r="BW119" s="94"/>
      <c r="BX119" s="94"/>
      <c r="BY119" s="94"/>
      <c r="BZ119" s="94"/>
      <c r="CA119" s="94"/>
      <c r="CB119" s="94"/>
      <c r="CC119" s="94"/>
      <c r="CD119" s="94"/>
      <c r="CE119" s="94"/>
      <c r="CF119" s="94"/>
      <c r="CG119" s="94"/>
      <c r="CH119" s="94"/>
      <c r="CI119" s="94"/>
      <c r="CJ119" s="94"/>
      <c r="CK119" s="94"/>
      <c r="CL119" s="94"/>
      <c r="CM119" s="94"/>
      <c r="CN119" s="94"/>
      <c r="CO119" s="94"/>
      <c r="CP119" s="94"/>
      <c r="CQ119" s="94"/>
      <c r="CR119" s="94"/>
      <c r="CS119" s="94"/>
      <c r="CT119" s="94"/>
      <c r="CU119" s="94"/>
      <c r="CV119" s="94"/>
      <c r="CW119" s="94"/>
      <c r="CX119" s="94"/>
      <c r="CY119" s="94"/>
      <c r="CZ119" s="94"/>
      <c r="DA119" s="94"/>
      <c r="DB119" s="94"/>
      <c r="DC119" s="94"/>
      <c r="DD119" s="94"/>
      <c r="DE119" s="94"/>
      <c r="DF119" s="94"/>
      <c r="DG119" s="94"/>
      <c r="DH119" s="94"/>
      <c r="DI119" s="94"/>
      <c r="DJ119" s="94"/>
      <c r="DK119" s="94"/>
      <c r="DL119" s="94"/>
      <c r="DM119" s="94"/>
      <c r="DN119" s="94"/>
      <c r="DO119" s="94"/>
      <c r="DP119" s="94"/>
      <c r="DQ119" s="94"/>
      <c r="DR119" s="94"/>
      <c r="DS119" s="94"/>
      <c r="DT119" s="94"/>
      <c r="DU119" s="94"/>
      <c r="DV119" s="94"/>
      <c r="DW119" s="94"/>
      <c r="DX119" s="94"/>
      <c r="DY119" s="94"/>
      <c r="DZ119" s="94"/>
      <c r="EA119" s="94"/>
      <c r="EB119" s="94"/>
      <c r="EC119" s="94"/>
      <c r="ED119" s="94"/>
      <c r="EE119" s="94"/>
      <c r="EF119" s="94"/>
      <c r="EG119" s="94"/>
      <c r="EH119" s="94"/>
      <c r="EI119" s="94"/>
      <c r="EJ119" s="94"/>
      <c r="EK119" s="94"/>
      <c r="EL119" s="94"/>
      <c r="EM119" s="94"/>
      <c r="EN119" s="94"/>
      <c r="EO119" s="94"/>
      <c r="EP119" s="94"/>
      <c r="EQ119" s="94"/>
      <c r="ER119" s="94"/>
      <c r="ES119" s="94"/>
      <c r="ET119" s="94"/>
      <c r="EU119" s="94"/>
      <c r="EV119" s="94"/>
      <c r="EW119" s="94"/>
      <c r="EX119" s="94"/>
      <c r="EY119" s="94"/>
      <c r="EZ119" s="94"/>
      <c r="FA119" s="94"/>
      <c r="FB119" s="94"/>
      <c r="FC119" s="94"/>
      <c r="FD119" s="94"/>
      <c r="FE119" s="94"/>
      <c r="FF119" s="94"/>
      <c r="FG119" s="94"/>
      <c r="FH119" s="94"/>
      <c r="FI119" s="94"/>
      <c r="FJ119" s="94"/>
      <c r="FK119" s="94"/>
      <c r="FL119" s="94"/>
      <c r="FM119" s="94"/>
      <c r="FN119" s="94"/>
      <c r="FO119" s="94"/>
      <c r="FP119" s="94"/>
      <c r="FQ119" s="94"/>
      <c r="FR119" s="94"/>
      <c r="FS119" s="94"/>
      <c r="FT119" s="94"/>
      <c r="FU119" s="94"/>
      <c r="FV119" s="94"/>
      <c r="FW119" s="94"/>
      <c r="FX119" s="94"/>
    </row>
    <row r="120" spans="1:180" ht="30" customHeight="1" thickBot="1" x14ac:dyDescent="0.25">
      <c r="A120" s="91" t="s">
        <v>8</v>
      </c>
      <c r="B120" s="35"/>
      <c r="C120" s="36"/>
      <c r="D120" s="41"/>
      <c r="E120" s="37"/>
      <c r="F120" s="38"/>
      <c r="G120" s="36"/>
      <c r="H120" s="41"/>
      <c r="I120" s="37"/>
      <c r="J120" s="35"/>
      <c r="K120" s="36"/>
      <c r="L120" s="41"/>
      <c r="M120" s="37"/>
      <c r="N120" s="38"/>
      <c r="O120" s="36"/>
      <c r="P120" s="41"/>
      <c r="Q120" s="39"/>
      <c r="R120" s="35"/>
      <c r="S120" s="36"/>
      <c r="T120" s="41"/>
      <c r="U120" s="37"/>
      <c r="V120" s="35"/>
      <c r="W120" s="36"/>
      <c r="X120" s="41"/>
      <c r="Y120" s="37"/>
      <c r="Z120" s="35"/>
      <c r="AA120" s="36"/>
      <c r="AB120" s="41"/>
      <c r="AC120" s="40"/>
      <c r="AD120" s="91" t="s">
        <v>8</v>
      </c>
      <c r="FQ120" s="94"/>
      <c r="FR120" s="94"/>
      <c r="FS120" s="94"/>
      <c r="FT120" s="94"/>
      <c r="FU120" s="94"/>
      <c r="FV120" s="94"/>
      <c r="FW120" s="94"/>
      <c r="FX120" s="94"/>
    </row>
    <row r="121" spans="1:180" ht="13.5" customHeight="1" thickTop="1" thickBot="1" x14ac:dyDescent="0.25">
      <c r="A121" s="87" t="s">
        <v>9</v>
      </c>
      <c r="B121" s="42">
        <f>SUM(B114:B120)</f>
        <v>0</v>
      </c>
      <c r="C121" s="43">
        <f>SUM(C114:C120)</f>
        <v>0</v>
      </c>
      <c r="D121" s="51"/>
      <c r="E121" s="44"/>
      <c r="F121" s="52">
        <f>SUM(F114:F120)</f>
        <v>0</v>
      </c>
      <c r="G121" s="43">
        <f>SUM(G114:G120)</f>
        <v>0</v>
      </c>
      <c r="H121" s="51"/>
      <c r="I121" s="51"/>
      <c r="J121" s="42">
        <f>SUM(J114:J120)</f>
        <v>0</v>
      </c>
      <c r="K121" s="43">
        <f>SUM(K114:K120)</f>
        <v>0</v>
      </c>
      <c r="L121" s="51"/>
      <c r="M121" s="44"/>
      <c r="N121" s="52">
        <f>SUM(N114:N120)</f>
        <v>0</v>
      </c>
      <c r="O121" s="43">
        <f>SUM(O114:O120)</f>
        <v>0</v>
      </c>
      <c r="P121" s="51"/>
      <c r="Q121" s="51"/>
      <c r="R121" s="42">
        <f>SUM(R114:R120)</f>
        <v>0</v>
      </c>
      <c r="S121" s="43">
        <f>SUM(S114:S120)</f>
        <v>0</v>
      </c>
      <c r="T121" s="51"/>
      <c r="U121" s="44"/>
      <c r="V121" s="42">
        <f>SUM(V114:V120)</f>
        <v>0</v>
      </c>
      <c r="W121" s="43">
        <f>SUM(W114:W120)</f>
        <v>0</v>
      </c>
      <c r="X121" s="51"/>
      <c r="Y121" s="44"/>
      <c r="Z121" s="42">
        <f>SUM(Z114:Z120)</f>
        <v>0</v>
      </c>
      <c r="AA121" s="43">
        <f>SUM(AA114:AA120)</f>
        <v>0</v>
      </c>
      <c r="AB121" s="51"/>
      <c r="AC121" s="44"/>
      <c r="AD121" s="87" t="s">
        <v>9</v>
      </c>
      <c r="FQ121" s="94"/>
      <c r="FR121" s="94"/>
      <c r="FS121" s="94"/>
      <c r="FT121" s="94"/>
      <c r="FU121" s="94"/>
      <c r="FV121" s="94"/>
      <c r="FW121" s="94"/>
      <c r="FX121" s="94"/>
    </row>
    <row r="122" spans="1:180" ht="15" customHeight="1" thickTop="1" x14ac:dyDescent="0.2">
      <c r="A122" s="85" t="s">
        <v>42</v>
      </c>
      <c r="B122" s="16" t="str">
        <f>$B$1</f>
        <v>山梨　太郎</v>
      </c>
      <c r="C122" s="17"/>
      <c r="D122" s="17"/>
      <c r="E122" s="45" t="str">
        <f>E111</f>
        <v>月曜日</v>
      </c>
      <c r="F122" s="46" t="str">
        <f>F111</f>
        <v>甲州　花子</v>
      </c>
      <c r="G122" s="46"/>
      <c r="H122" s="46"/>
      <c r="I122" s="47" t="str">
        <f>I111</f>
        <v>月曜日</v>
      </c>
      <c r="J122" s="277" t="str">
        <f>J111</f>
        <v>笛吹　次郎</v>
      </c>
      <c r="K122" s="278"/>
      <c r="L122" s="278"/>
      <c r="M122" s="279" t="str">
        <f>M111</f>
        <v>火曜日</v>
      </c>
      <c r="N122" s="49" t="str">
        <f>N111</f>
        <v>吉田　三郎</v>
      </c>
      <c r="O122" s="49"/>
      <c r="P122" s="49"/>
      <c r="Q122" s="50" t="str">
        <f>Q111</f>
        <v>火曜日</v>
      </c>
      <c r="R122" s="332" t="str">
        <f>R111</f>
        <v>富士　さくら</v>
      </c>
      <c r="S122" s="280"/>
      <c r="T122" s="280"/>
      <c r="U122" s="335" t="str">
        <f>U111</f>
        <v>水曜日</v>
      </c>
      <c r="V122" s="282" t="str">
        <f>V111</f>
        <v>大月　四郎</v>
      </c>
      <c r="W122" s="283"/>
      <c r="X122" s="283"/>
      <c r="Y122" s="284" t="str">
        <f>Y111</f>
        <v>木曜日</v>
      </c>
      <c r="Z122" s="48"/>
      <c r="AA122"/>
      <c r="AB122"/>
      <c r="AC122" s="28" t="s">
        <v>7</v>
      </c>
      <c r="AD122" s="86"/>
      <c r="FQ122" s="94"/>
      <c r="FR122" s="94"/>
      <c r="FS122" s="94"/>
      <c r="FT122" s="94"/>
      <c r="FU122" s="94"/>
      <c r="FV122" s="94"/>
      <c r="FW122" s="94"/>
      <c r="FX122" s="94"/>
    </row>
    <row r="123" spans="1:180" ht="14.25" customHeight="1" x14ac:dyDescent="0.2">
      <c r="A123" s="86"/>
      <c r="B123" s="21" t="str">
        <f>B112</f>
        <v>山梨中</v>
      </c>
      <c r="C123" s="22"/>
      <c r="D123" s="22"/>
      <c r="E123" s="4" t="e">
        <f>E112+7</f>
        <v>#VALUE!</v>
      </c>
      <c r="F123" s="23" t="str">
        <f>F112</f>
        <v>山梨中</v>
      </c>
      <c r="G123" s="23"/>
      <c r="H123" s="23"/>
      <c r="I123" s="4" t="e">
        <f>I112+7</f>
        <v>#VALUE!</v>
      </c>
      <c r="J123" s="24" t="str">
        <f>J112</f>
        <v>笛吹中</v>
      </c>
      <c r="K123" s="23"/>
      <c r="L123" s="23"/>
      <c r="M123" s="4" t="e">
        <f>M112+7</f>
        <v>#VALUE!</v>
      </c>
      <c r="N123" s="23" t="str">
        <f>N112</f>
        <v>笛吹中</v>
      </c>
      <c r="O123" s="23"/>
      <c r="P123" s="23"/>
      <c r="Q123" s="165" t="e">
        <f>Q112+7</f>
        <v>#VALUE!</v>
      </c>
      <c r="R123" s="256" t="str">
        <f>R112</f>
        <v>富士中</v>
      </c>
      <c r="S123" s="23"/>
      <c r="T123" s="23"/>
      <c r="U123" s="4" t="e">
        <f>U112+7</f>
        <v>#VALUE!</v>
      </c>
      <c r="V123" s="24" t="str">
        <f>V112</f>
        <v>大月中</v>
      </c>
      <c r="W123" s="23"/>
      <c r="X123" s="23"/>
      <c r="Y123" s="4" t="e">
        <f>Y112+7</f>
        <v>#VALUE!</v>
      </c>
      <c r="Z123" s="24" t="str">
        <f>Z57</f>
        <v>○○学校</v>
      </c>
      <c r="AA123" s="23"/>
      <c r="AB123" s="23"/>
      <c r="AC123" s="4">
        <f>AC112+7</f>
        <v>45008</v>
      </c>
      <c r="AD123" s="86"/>
      <c r="FQ123" s="94"/>
      <c r="FR123" s="94"/>
      <c r="FS123" s="94"/>
      <c r="FT123" s="94"/>
      <c r="FU123" s="94"/>
      <c r="FV123" s="94"/>
      <c r="FW123" s="94"/>
      <c r="FX123" s="94"/>
    </row>
    <row r="124" spans="1:180" ht="15" customHeight="1" x14ac:dyDescent="0.2">
      <c r="A124" s="91" t="s">
        <v>10</v>
      </c>
      <c r="B124" s="5" t="s">
        <v>0</v>
      </c>
      <c r="C124" s="1" t="s">
        <v>1</v>
      </c>
      <c r="D124" s="191"/>
      <c r="E124" s="6" t="s">
        <v>2</v>
      </c>
      <c r="F124" s="25" t="s">
        <v>0</v>
      </c>
      <c r="G124" s="1" t="s">
        <v>1</v>
      </c>
      <c r="H124" s="191"/>
      <c r="I124" s="2" t="s">
        <v>2</v>
      </c>
      <c r="J124" s="5" t="s">
        <v>0</v>
      </c>
      <c r="K124" s="1" t="s">
        <v>1</v>
      </c>
      <c r="L124" s="191"/>
      <c r="M124" s="6" t="s">
        <v>2</v>
      </c>
      <c r="N124" s="25" t="s">
        <v>0</v>
      </c>
      <c r="O124" s="1" t="s">
        <v>1</v>
      </c>
      <c r="P124" s="191"/>
      <c r="Q124" s="2" t="s">
        <v>2</v>
      </c>
      <c r="R124" s="5" t="s">
        <v>0</v>
      </c>
      <c r="S124" s="1" t="s">
        <v>1</v>
      </c>
      <c r="T124" s="191"/>
      <c r="U124" s="6" t="s">
        <v>2</v>
      </c>
      <c r="V124" s="5" t="s">
        <v>0</v>
      </c>
      <c r="W124" s="1" t="s">
        <v>1</v>
      </c>
      <c r="X124" s="191"/>
      <c r="Y124" s="6" t="s">
        <v>2</v>
      </c>
      <c r="Z124" s="5" t="s">
        <v>0</v>
      </c>
      <c r="AA124" s="1" t="s">
        <v>1</v>
      </c>
      <c r="AB124" s="2"/>
      <c r="AC124" s="6" t="s">
        <v>2</v>
      </c>
      <c r="AD124" s="91" t="s">
        <v>10</v>
      </c>
      <c r="FQ124" s="94"/>
      <c r="FR124" s="94"/>
      <c r="FS124" s="94"/>
      <c r="FT124" s="94"/>
      <c r="FU124" s="94"/>
      <c r="FV124" s="94"/>
      <c r="FW124" s="94"/>
      <c r="FX124" s="94"/>
    </row>
    <row r="125" spans="1:180" ht="30" customHeight="1" x14ac:dyDescent="0.2">
      <c r="A125" s="91">
        <v>1</v>
      </c>
      <c r="B125" s="5"/>
      <c r="C125" s="1"/>
      <c r="D125" s="2"/>
      <c r="E125" s="7"/>
      <c r="F125" s="5"/>
      <c r="G125" s="1"/>
      <c r="H125" s="2"/>
      <c r="I125" s="239"/>
      <c r="J125" s="5"/>
      <c r="K125" s="1"/>
      <c r="L125" s="2"/>
      <c r="M125" s="228"/>
      <c r="N125" s="5"/>
      <c r="O125" s="1"/>
      <c r="P125" s="2"/>
      <c r="Q125" s="30"/>
      <c r="R125" s="5"/>
      <c r="S125" s="1"/>
      <c r="T125" s="2"/>
      <c r="U125" s="239"/>
      <c r="V125" s="5"/>
      <c r="W125" s="1"/>
      <c r="X125" s="2"/>
      <c r="Y125" s="228"/>
      <c r="Z125" s="5"/>
      <c r="AA125" s="1"/>
      <c r="AB125" s="2"/>
      <c r="AC125" s="7"/>
      <c r="AD125" s="91">
        <v>1</v>
      </c>
      <c r="FQ125" s="94"/>
      <c r="FR125" s="94"/>
      <c r="FS125" s="94"/>
      <c r="FT125" s="94"/>
      <c r="FU125" s="94"/>
      <c r="FV125" s="94"/>
      <c r="FW125" s="94"/>
      <c r="FX125" s="94"/>
    </row>
    <row r="126" spans="1:180" s="15" customFormat="1" ht="30" customHeight="1" x14ac:dyDescent="0.2">
      <c r="A126" s="92">
        <v>2</v>
      </c>
      <c r="B126" s="11"/>
      <c r="C126" s="12"/>
      <c r="D126" s="10"/>
      <c r="E126" s="14"/>
      <c r="F126" s="11"/>
      <c r="G126" s="12"/>
      <c r="H126" s="10"/>
      <c r="I126" s="14"/>
      <c r="J126" s="11"/>
      <c r="K126" s="12"/>
      <c r="L126" s="10"/>
      <c r="M126" s="14"/>
      <c r="N126" s="11"/>
      <c r="O126" s="12"/>
      <c r="P126" s="10"/>
      <c r="Q126" s="31"/>
      <c r="R126" s="11"/>
      <c r="S126" s="12"/>
      <c r="T126" s="10"/>
      <c r="U126" s="14"/>
      <c r="V126" s="11"/>
      <c r="W126" s="12"/>
      <c r="X126" s="10"/>
      <c r="Y126" s="14"/>
      <c r="Z126" s="11"/>
      <c r="AA126" s="12"/>
      <c r="AB126" s="10"/>
      <c r="AC126" s="13"/>
      <c r="AD126" s="92">
        <v>2</v>
      </c>
      <c r="AE126" s="94"/>
      <c r="AF126" s="94"/>
      <c r="AG126" s="94"/>
      <c r="AH126" s="94"/>
      <c r="AI126" s="94"/>
      <c r="AJ126" s="94"/>
      <c r="AK126" s="94"/>
      <c r="AL126" s="94"/>
      <c r="AM126" s="94"/>
      <c r="AN126" s="94"/>
      <c r="AO126" s="94"/>
      <c r="AP126" s="94"/>
      <c r="AQ126" s="94"/>
      <c r="AR126" s="94"/>
      <c r="AS126" s="94"/>
      <c r="AT126" s="94"/>
      <c r="AU126" s="94"/>
      <c r="AV126" s="94"/>
      <c r="AW126" s="94"/>
      <c r="AX126" s="94"/>
      <c r="AY126" s="94"/>
      <c r="AZ126" s="94"/>
      <c r="BA126" s="94"/>
      <c r="BB126" s="94"/>
      <c r="BC126" s="94"/>
      <c r="BD126" s="94"/>
      <c r="BE126" s="94"/>
      <c r="BF126" s="94"/>
      <c r="BG126" s="94"/>
      <c r="BH126" s="94"/>
      <c r="BI126" s="94"/>
      <c r="BJ126" s="94"/>
      <c r="BK126" s="94"/>
      <c r="BL126" s="94"/>
      <c r="BM126" s="94"/>
      <c r="BN126" s="94"/>
      <c r="BO126" s="94"/>
      <c r="BP126" s="94"/>
      <c r="BQ126" s="94"/>
      <c r="BR126" s="94"/>
      <c r="BS126" s="94"/>
      <c r="BT126" s="94"/>
      <c r="BU126" s="94"/>
      <c r="BV126" s="94"/>
      <c r="BW126" s="94"/>
      <c r="BX126" s="94"/>
      <c r="BY126" s="94"/>
      <c r="BZ126" s="94"/>
      <c r="CA126" s="94"/>
      <c r="CB126" s="94"/>
      <c r="CC126" s="94"/>
      <c r="CD126" s="94"/>
      <c r="CE126" s="94"/>
      <c r="CF126" s="94"/>
      <c r="CG126" s="94"/>
      <c r="CH126" s="94"/>
      <c r="CI126" s="94"/>
      <c r="CJ126" s="94"/>
      <c r="CK126" s="94"/>
      <c r="CL126" s="94"/>
      <c r="CM126" s="94"/>
      <c r="CN126" s="94"/>
      <c r="CO126" s="94"/>
      <c r="CP126" s="94"/>
      <c r="CQ126" s="94"/>
      <c r="CR126" s="94"/>
      <c r="CS126" s="94"/>
      <c r="CT126" s="94"/>
      <c r="CU126" s="94"/>
      <c r="CV126" s="94"/>
      <c r="CW126" s="94"/>
      <c r="CX126" s="94"/>
      <c r="CY126" s="94"/>
      <c r="CZ126" s="94"/>
      <c r="DA126" s="94"/>
      <c r="DB126" s="94"/>
      <c r="DC126" s="94"/>
      <c r="DD126" s="94"/>
      <c r="DE126" s="94"/>
      <c r="DF126" s="94"/>
      <c r="DG126" s="94"/>
      <c r="DH126" s="94"/>
      <c r="DI126" s="94"/>
      <c r="DJ126" s="94"/>
      <c r="DK126" s="94"/>
      <c r="DL126" s="94"/>
      <c r="DM126" s="94"/>
      <c r="DN126" s="94"/>
      <c r="DO126" s="94"/>
      <c r="DP126" s="94"/>
      <c r="DQ126" s="94"/>
      <c r="DR126" s="94"/>
      <c r="DS126" s="94"/>
      <c r="DT126" s="94"/>
      <c r="DU126" s="94"/>
      <c r="DV126" s="94"/>
      <c r="DW126" s="94"/>
      <c r="DX126" s="94"/>
      <c r="DY126" s="94"/>
      <c r="DZ126" s="94"/>
      <c r="EA126" s="94"/>
      <c r="EB126" s="94"/>
      <c r="EC126" s="94"/>
      <c r="ED126" s="94"/>
      <c r="EE126" s="94"/>
      <c r="EF126" s="94"/>
      <c r="EG126" s="94"/>
      <c r="EH126" s="94"/>
      <c r="EI126" s="94"/>
      <c r="EJ126" s="94"/>
      <c r="EK126" s="94"/>
      <c r="EL126" s="94"/>
      <c r="EM126" s="94"/>
      <c r="EN126" s="94"/>
      <c r="EO126" s="94"/>
      <c r="EP126" s="94"/>
      <c r="EQ126" s="94"/>
      <c r="ER126" s="94"/>
      <c r="ES126" s="94"/>
      <c r="ET126" s="94"/>
      <c r="EU126" s="94"/>
      <c r="EV126" s="94"/>
      <c r="EW126" s="94"/>
      <c r="EX126" s="94"/>
      <c r="EY126" s="94"/>
      <c r="EZ126" s="94"/>
      <c r="FA126" s="94"/>
      <c r="FB126" s="94"/>
      <c r="FC126" s="94"/>
      <c r="FD126" s="94"/>
      <c r="FE126" s="94"/>
      <c r="FF126" s="94"/>
      <c r="FG126" s="94"/>
      <c r="FH126" s="94"/>
      <c r="FI126" s="94"/>
      <c r="FJ126" s="94"/>
      <c r="FK126" s="94"/>
      <c r="FL126" s="94"/>
      <c r="FM126" s="94"/>
      <c r="FN126" s="94"/>
      <c r="FO126" s="94"/>
      <c r="FP126" s="94"/>
      <c r="FQ126" s="94"/>
      <c r="FR126" s="94"/>
      <c r="FS126" s="94"/>
      <c r="FT126" s="94"/>
      <c r="FU126" s="94"/>
      <c r="FV126" s="94"/>
      <c r="FW126" s="94"/>
      <c r="FX126" s="94"/>
    </row>
    <row r="127" spans="1:180" ht="30" customHeight="1" x14ac:dyDescent="0.2">
      <c r="A127" s="91">
        <v>3</v>
      </c>
      <c r="B127" s="5"/>
      <c r="C127" s="1"/>
      <c r="D127" s="2"/>
      <c r="E127" s="7"/>
      <c r="F127" s="5"/>
      <c r="G127" s="1"/>
      <c r="H127" s="2"/>
      <c r="I127" s="7"/>
      <c r="J127" s="5"/>
      <c r="K127" s="1"/>
      <c r="L127" s="2"/>
      <c r="M127" s="7"/>
      <c r="N127" s="5"/>
      <c r="O127" s="1"/>
      <c r="P127" s="2"/>
      <c r="Q127" s="30"/>
      <c r="R127" s="5"/>
      <c r="S127" s="1"/>
      <c r="T127" s="2"/>
      <c r="U127" s="7"/>
      <c r="V127" s="5"/>
      <c r="W127" s="1"/>
      <c r="X127" s="2"/>
      <c r="Y127" s="7"/>
      <c r="Z127" s="5"/>
      <c r="AA127" s="1"/>
      <c r="AB127" s="2"/>
      <c r="AC127" s="6"/>
      <c r="AD127" s="91">
        <v>3</v>
      </c>
      <c r="FQ127" s="94"/>
      <c r="FR127" s="94"/>
      <c r="FS127" s="94"/>
      <c r="FT127" s="94"/>
      <c r="FU127" s="94"/>
      <c r="FV127" s="94"/>
      <c r="FW127" s="94"/>
      <c r="FX127" s="94"/>
    </row>
    <row r="128" spans="1:180" s="15" customFormat="1" ht="30" customHeight="1" x14ac:dyDescent="0.2">
      <c r="A128" s="92">
        <v>4</v>
      </c>
      <c r="B128" s="11"/>
      <c r="C128" s="12"/>
      <c r="D128" s="10"/>
      <c r="E128" s="14"/>
      <c r="F128" s="11"/>
      <c r="G128" s="12"/>
      <c r="H128" s="10"/>
      <c r="I128" s="14"/>
      <c r="J128" s="11"/>
      <c r="K128" s="12"/>
      <c r="L128" s="10"/>
      <c r="M128" s="14"/>
      <c r="N128" s="11"/>
      <c r="O128" s="12"/>
      <c r="P128" s="10"/>
      <c r="Q128" s="31"/>
      <c r="R128" s="11"/>
      <c r="S128" s="12"/>
      <c r="T128" s="10"/>
      <c r="U128" s="14"/>
      <c r="V128" s="11"/>
      <c r="W128" s="12"/>
      <c r="X128" s="10"/>
      <c r="Y128" s="14"/>
      <c r="Z128" s="11"/>
      <c r="AA128" s="12"/>
      <c r="AB128" s="10"/>
      <c r="AC128" s="13"/>
      <c r="AD128" s="92">
        <v>4</v>
      </c>
      <c r="AE128" s="94"/>
      <c r="AF128" s="94"/>
      <c r="AG128" s="94"/>
      <c r="AH128" s="94"/>
      <c r="AI128" s="94"/>
      <c r="AJ128" s="94"/>
      <c r="AK128" s="94"/>
      <c r="AL128" s="94"/>
      <c r="AM128" s="94"/>
      <c r="AN128" s="94"/>
      <c r="AO128" s="94"/>
      <c r="AP128" s="94"/>
      <c r="AQ128" s="94"/>
      <c r="AR128" s="94"/>
      <c r="AS128" s="94"/>
      <c r="AT128" s="94"/>
      <c r="AU128" s="94"/>
      <c r="AV128" s="94"/>
      <c r="AW128" s="94"/>
      <c r="AX128" s="94"/>
      <c r="AY128" s="94"/>
      <c r="AZ128" s="94"/>
      <c r="BA128" s="94"/>
      <c r="BB128" s="94"/>
      <c r="BC128" s="94"/>
      <c r="BD128" s="94"/>
      <c r="BE128" s="94"/>
      <c r="BF128" s="94"/>
      <c r="BG128" s="94"/>
      <c r="BH128" s="94"/>
      <c r="BI128" s="94"/>
      <c r="BJ128" s="94"/>
      <c r="BK128" s="94"/>
      <c r="BL128" s="94"/>
      <c r="BM128" s="94"/>
      <c r="BN128" s="94"/>
      <c r="BO128" s="94"/>
      <c r="BP128" s="94"/>
      <c r="BQ128" s="94"/>
      <c r="BR128" s="94"/>
      <c r="BS128" s="94"/>
      <c r="BT128" s="94"/>
      <c r="BU128" s="94"/>
      <c r="BV128" s="94"/>
      <c r="BW128" s="94"/>
      <c r="BX128" s="94"/>
      <c r="BY128" s="94"/>
      <c r="BZ128" s="94"/>
      <c r="CA128" s="94"/>
      <c r="CB128" s="94"/>
      <c r="CC128" s="94"/>
      <c r="CD128" s="94"/>
      <c r="CE128" s="94"/>
      <c r="CF128" s="94"/>
      <c r="CG128" s="94"/>
      <c r="CH128" s="94"/>
      <c r="CI128" s="94"/>
      <c r="CJ128" s="94"/>
      <c r="CK128" s="94"/>
      <c r="CL128" s="94"/>
      <c r="CM128" s="94"/>
      <c r="CN128" s="94"/>
      <c r="CO128" s="94"/>
      <c r="CP128" s="94"/>
      <c r="CQ128" s="94"/>
      <c r="CR128" s="94"/>
      <c r="CS128" s="94"/>
      <c r="CT128" s="94"/>
      <c r="CU128" s="94"/>
      <c r="CV128" s="94"/>
      <c r="CW128" s="94"/>
      <c r="CX128" s="94"/>
      <c r="CY128" s="94"/>
      <c r="CZ128" s="94"/>
      <c r="DA128" s="94"/>
      <c r="DB128" s="94"/>
      <c r="DC128" s="94"/>
      <c r="DD128" s="94"/>
      <c r="DE128" s="94"/>
      <c r="DF128" s="94"/>
      <c r="DG128" s="94"/>
      <c r="DH128" s="94"/>
      <c r="DI128" s="94"/>
      <c r="DJ128" s="94"/>
      <c r="DK128" s="94"/>
      <c r="DL128" s="94"/>
      <c r="DM128" s="94"/>
      <c r="DN128" s="94"/>
      <c r="DO128" s="94"/>
      <c r="DP128" s="94"/>
      <c r="DQ128" s="94"/>
      <c r="DR128" s="94"/>
      <c r="DS128" s="94"/>
      <c r="DT128" s="94"/>
      <c r="DU128" s="94"/>
      <c r="DV128" s="94"/>
      <c r="DW128" s="94"/>
      <c r="DX128" s="94"/>
      <c r="DY128" s="94"/>
      <c r="DZ128" s="94"/>
      <c r="EA128" s="94"/>
      <c r="EB128" s="94"/>
      <c r="EC128" s="94"/>
      <c r="ED128" s="94"/>
      <c r="EE128" s="94"/>
      <c r="EF128" s="94"/>
      <c r="EG128" s="94"/>
      <c r="EH128" s="94"/>
      <c r="EI128" s="94"/>
      <c r="EJ128" s="94"/>
      <c r="EK128" s="94"/>
      <c r="EL128" s="94"/>
      <c r="EM128" s="94"/>
      <c r="EN128" s="94"/>
      <c r="EO128" s="94"/>
      <c r="EP128" s="94"/>
      <c r="EQ128" s="94"/>
      <c r="ER128" s="94"/>
      <c r="ES128" s="94"/>
      <c r="ET128" s="94"/>
      <c r="EU128" s="94"/>
      <c r="EV128" s="94"/>
      <c r="EW128" s="94"/>
      <c r="EX128" s="94"/>
      <c r="EY128" s="94"/>
      <c r="EZ128" s="94"/>
      <c r="FA128" s="94"/>
      <c r="FB128" s="94"/>
      <c r="FC128" s="94"/>
      <c r="FD128" s="94"/>
      <c r="FE128" s="94"/>
      <c r="FF128" s="94"/>
      <c r="FG128" s="94"/>
      <c r="FH128" s="94"/>
      <c r="FI128" s="94"/>
      <c r="FJ128" s="94"/>
      <c r="FK128" s="94"/>
      <c r="FL128" s="94"/>
      <c r="FM128" s="94"/>
      <c r="FN128" s="94"/>
      <c r="FO128" s="94"/>
      <c r="FP128" s="94"/>
      <c r="FQ128" s="94"/>
      <c r="FR128" s="94"/>
      <c r="FS128" s="94"/>
      <c r="FT128" s="94"/>
      <c r="FU128" s="94"/>
      <c r="FV128" s="94"/>
      <c r="FW128" s="94"/>
      <c r="FX128" s="94"/>
    </row>
    <row r="129" spans="1:180" ht="30" customHeight="1" x14ac:dyDescent="0.2">
      <c r="A129" s="91">
        <v>5</v>
      </c>
      <c r="B129" s="5"/>
      <c r="C129" s="1"/>
      <c r="D129" s="2"/>
      <c r="E129" s="7"/>
      <c r="F129" s="5"/>
      <c r="G129" s="1"/>
      <c r="H129" s="2"/>
      <c r="I129" s="142"/>
      <c r="J129" s="5"/>
      <c r="K129" s="1"/>
      <c r="L129" s="2"/>
      <c r="M129" s="7"/>
      <c r="N129" s="5"/>
      <c r="O129" s="1"/>
      <c r="P129" s="2"/>
      <c r="Q129" s="30"/>
      <c r="R129" s="5"/>
      <c r="S129" s="1"/>
      <c r="T129" s="2"/>
      <c r="U129" s="142"/>
      <c r="V129" s="5"/>
      <c r="W129" s="1"/>
      <c r="X129" s="2"/>
      <c r="Y129" s="7"/>
      <c r="Z129" s="5"/>
      <c r="AA129" s="1"/>
      <c r="AB129" s="2"/>
      <c r="AC129" s="6"/>
      <c r="AD129" s="91">
        <v>5</v>
      </c>
      <c r="FQ129" s="94"/>
      <c r="FR129" s="94"/>
      <c r="FS129" s="94"/>
      <c r="FT129" s="94"/>
      <c r="FU129" s="94"/>
      <c r="FV129" s="94"/>
      <c r="FW129" s="94"/>
      <c r="FX129" s="94"/>
    </row>
    <row r="130" spans="1:180" s="15" customFormat="1" ht="30" customHeight="1" x14ac:dyDescent="0.2">
      <c r="A130" s="92">
        <v>6</v>
      </c>
      <c r="B130" s="11"/>
      <c r="C130" s="12"/>
      <c r="D130" s="10"/>
      <c r="E130" s="13"/>
      <c r="F130" s="11"/>
      <c r="G130" s="12"/>
      <c r="H130" s="10"/>
      <c r="I130" s="14"/>
      <c r="J130" s="11"/>
      <c r="K130" s="12"/>
      <c r="L130" s="10"/>
      <c r="M130" s="13"/>
      <c r="N130" s="11"/>
      <c r="O130" s="12"/>
      <c r="P130" s="10"/>
      <c r="Q130" s="10"/>
      <c r="R130" s="11"/>
      <c r="S130" s="12"/>
      <c r="T130" s="10"/>
      <c r="U130" s="14"/>
      <c r="V130" s="11"/>
      <c r="W130" s="12"/>
      <c r="X130" s="10"/>
      <c r="Y130" s="13"/>
      <c r="Z130" s="11"/>
      <c r="AA130" s="12"/>
      <c r="AB130" s="10"/>
      <c r="AC130" s="13"/>
      <c r="AD130" s="92">
        <v>6</v>
      </c>
      <c r="AE130" s="94"/>
      <c r="AF130" s="94"/>
      <c r="AG130" s="94"/>
      <c r="AH130" s="94"/>
      <c r="AI130" s="94"/>
      <c r="AJ130" s="94"/>
      <c r="AK130" s="94"/>
      <c r="AL130" s="94"/>
      <c r="AM130" s="94"/>
      <c r="AN130" s="94"/>
      <c r="AO130" s="94"/>
      <c r="AP130" s="94"/>
      <c r="AQ130" s="94"/>
      <c r="AR130" s="94"/>
      <c r="AS130" s="94"/>
      <c r="AT130" s="94"/>
      <c r="AU130" s="94"/>
      <c r="AV130" s="94"/>
      <c r="AW130" s="94"/>
      <c r="AX130" s="94"/>
      <c r="AY130" s="94"/>
      <c r="AZ130" s="94"/>
      <c r="BA130" s="94"/>
      <c r="BB130" s="94"/>
      <c r="BC130" s="94"/>
      <c r="BD130" s="94"/>
      <c r="BE130" s="94"/>
      <c r="BF130" s="94"/>
      <c r="BG130" s="94"/>
      <c r="BH130" s="94"/>
      <c r="BI130" s="94"/>
      <c r="BJ130" s="94"/>
      <c r="BK130" s="94"/>
      <c r="BL130" s="94"/>
      <c r="BM130" s="94"/>
      <c r="BN130" s="94"/>
      <c r="BO130" s="94"/>
      <c r="BP130" s="94"/>
      <c r="BQ130" s="94"/>
      <c r="BR130" s="94"/>
      <c r="BS130" s="94"/>
      <c r="BT130" s="94"/>
      <c r="BU130" s="94"/>
      <c r="BV130" s="94"/>
      <c r="BW130" s="94"/>
      <c r="BX130" s="94"/>
      <c r="BY130" s="94"/>
      <c r="BZ130" s="94"/>
      <c r="CA130" s="94"/>
      <c r="CB130" s="94"/>
      <c r="CC130" s="94"/>
      <c r="CD130" s="94"/>
      <c r="CE130" s="94"/>
      <c r="CF130" s="94"/>
      <c r="CG130" s="94"/>
      <c r="CH130" s="94"/>
      <c r="CI130" s="94"/>
      <c r="CJ130" s="94"/>
      <c r="CK130" s="94"/>
      <c r="CL130" s="94"/>
      <c r="CM130" s="94"/>
      <c r="CN130" s="94"/>
      <c r="CO130" s="94"/>
      <c r="CP130" s="94"/>
      <c r="CQ130" s="94"/>
      <c r="CR130" s="94"/>
      <c r="CS130" s="94"/>
      <c r="CT130" s="94"/>
      <c r="CU130" s="94"/>
      <c r="CV130" s="94"/>
      <c r="CW130" s="94"/>
      <c r="CX130" s="94"/>
      <c r="CY130" s="94"/>
      <c r="CZ130" s="94"/>
      <c r="DA130" s="94"/>
      <c r="DB130" s="94"/>
      <c r="DC130" s="94"/>
      <c r="DD130" s="94"/>
      <c r="DE130" s="94"/>
      <c r="DF130" s="94"/>
      <c r="DG130" s="94"/>
      <c r="DH130" s="94"/>
      <c r="DI130" s="94"/>
      <c r="DJ130" s="94"/>
      <c r="DK130" s="94"/>
      <c r="DL130" s="94"/>
      <c r="DM130" s="94"/>
      <c r="DN130" s="94"/>
      <c r="DO130" s="94"/>
      <c r="DP130" s="94"/>
      <c r="DQ130" s="94"/>
      <c r="DR130" s="94"/>
      <c r="DS130" s="94"/>
      <c r="DT130" s="94"/>
      <c r="DU130" s="94"/>
      <c r="DV130" s="94"/>
      <c r="DW130" s="94"/>
      <c r="DX130" s="94"/>
      <c r="DY130" s="94"/>
      <c r="DZ130" s="94"/>
      <c r="EA130" s="94"/>
      <c r="EB130" s="94"/>
      <c r="EC130" s="94"/>
      <c r="ED130" s="94"/>
      <c r="EE130" s="94"/>
      <c r="EF130" s="94"/>
      <c r="EG130" s="94"/>
      <c r="EH130" s="94"/>
      <c r="EI130" s="94"/>
      <c r="EJ130" s="94"/>
      <c r="EK130" s="94"/>
      <c r="EL130" s="94"/>
      <c r="EM130" s="94"/>
      <c r="EN130" s="94"/>
      <c r="EO130" s="94"/>
      <c r="EP130" s="94"/>
      <c r="EQ130" s="94"/>
      <c r="ER130" s="94"/>
      <c r="ES130" s="94"/>
      <c r="ET130" s="94"/>
      <c r="EU130" s="94"/>
      <c r="EV130" s="94"/>
      <c r="EW130" s="94"/>
      <c r="EX130" s="94"/>
      <c r="EY130" s="94"/>
      <c r="EZ130" s="94"/>
      <c r="FA130" s="94"/>
      <c r="FB130" s="94"/>
      <c r="FC130" s="94"/>
      <c r="FD130" s="94"/>
      <c r="FE130" s="94"/>
      <c r="FF130" s="94"/>
      <c r="FG130" s="94"/>
      <c r="FH130" s="94"/>
      <c r="FI130" s="94"/>
      <c r="FJ130" s="94"/>
      <c r="FK130" s="94"/>
      <c r="FL130" s="94"/>
      <c r="FM130" s="94"/>
      <c r="FN130" s="94"/>
      <c r="FO130" s="94"/>
      <c r="FP130" s="94"/>
      <c r="FQ130" s="94"/>
      <c r="FR130" s="94"/>
      <c r="FS130" s="94"/>
      <c r="FT130" s="94"/>
      <c r="FU130" s="94"/>
      <c r="FV130" s="94"/>
      <c r="FW130" s="94"/>
      <c r="FX130" s="94"/>
    </row>
    <row r="131" spans="1:180" ht="30" customHeight="1" thickBot="1" x14ac:dyDescent="0.25">
      <c r="A131" s="91" t="s">
        <v>8</v>
      </c>
      <c r="B131" s="35"/>
      <c r="C131" s="36"/>
      <c r="D131" s="41"/>
      <c r="E131" s="37"/>
      <c r="F131" s="35"/>
      <c r="G131" s="36"/>
      <c r="H131" s="41"/>
      <c r="I131" s="37"/>
      <c r="J131" s="35"/>
      <c r="K131" s="36"/>
      <c r="L131" s="41"/>
      <c r="M131" s="37"/>
      <c r="N131" s="35"/>
      <c r="O131" s="36"/>
      <c r="P131" s="41"/>
      <c r="Q131" s="39"/>
      <c r="R131" s="35"/>
      <c r="S131" s="36"/>
      <c r="T131" s="41"/>
      <c r="U131" s="37"/>
      <c r="V131" s="35"/>
      <c r="W131" s="36"/>
      <c r="X131" s="41"/>
      <c r="Y131" s="37"/>
      <c r="Z131" s="35"/>
      <c r="AA131" s="36"/>
      <c r="AB131" s="41"/>
      <c r="AC131" s="40"/>
      <c r="AD131" s="91" t="s">
        <v>8</v>
      </c>
      <c r="FQ131" s="94"/>
      <c r="FR131" s="94"/>
      <c r="FS131" s="94"/>
      <c r="FT131" s="94"/>
      <c r="FU131" s="94"/>
      <c r="FV131" s="94"/>
      <c r="FW131" s="94"/>
      <c r="FX131" s="94"/>
    </row>
    <row r="132" spans="1:180" ht="13.5" customHeight="1" thickTop="1" thickBot="1" x14ac:dyDescent="0.25">
      <c r="A132" s="87" t="s">
        <v>9</v>
      </c>
      <c r="B132" s="42">
        <f>SUM(B125:B131)</f>
        <v>0</v>
      </c>
      <c r="C132" s="43">
        <f>SUM(C125:C131)</f>
        <v>0</v>
      </c>
      <c r="D132" s="51"/>
      <c r="E132" s="44"/>
      <c r="F132" s="52">
        <f>SUM(F125:F131)</f>
        <v>0</v>
      </c>
      <c r="G132" s="43">
        <f>SUM(G125:G131)</f>
        <v>0</v>
      </c>
      <c r="H132" s="51"/>
      <c r="I132" s="51"/>
      <c r="J132" s="42">
        <f>SUM(J125:J131)</f>
        <v>0</v>
      </c>
      <c r="K132" s="43">
        <f>SUM(K125:K131)</f>
        <v>0</v>
      </c>
      <c r="L132" s="51"/>
      <c r="M132" s="44"/>
      <c r="N132" s="52">
        <f>SUM(N125:N131)</f>
        <v>0</v>
      </c>
      <c r="O132" s="43">
        <f>SUM(O125:O131)</f>
        <v>0</v>
      </c>
      <c r="P132" s="51"/>
      <c r="Q132" s="51"/>
      <c r="R132" s="42">
        <f>SUM(R125:R131)</f>
        <v>0</v>
      </c>
      <c r="S132" s="43">
        <f>SUM(S125:S131)</f>
        <v>0</v>
      </c>
      <c r="T132" s="51"/>
      <c r="U132" s="44"/>
      <c r="V132" s="42">
        <f>SUM(V125:V131)</f>
        <v>0</v>
      </c>
      <c r="W132" s="43">
        <f>SUM(W125:W131)</f>
        <v>0</v>
      </c>
      <c r="X132" s="51"/>
      <c r="Y132" s="44"/>
      <c r="Z132" s="42">
        <f>SUM(Z125:Z131)</f>
        <v>0</v>
      </c>
      <c r="AA132" s="43">
        <f>SUM(AA125:AA131)</f>
        <v>0</v>
      </c>
      <c r="AB132" s="51"/>
      <c r="AC132" s="44"/>
      <c r="AD132" s="87" t="s">
        <v>9</v>
      </c>
      <c r="FQ132" s="94"/>
      <c r="FR132" s="94"/>
      <c r="FS132" s="94"/>
      <c r="FT132" s="94"/>
      <c r="FU132" s="94"/>
      <c r="FV132" s="94"/>
      <c r="FW132" s="94"/>
      <c r="FX132" s="94"/>
    </row>
    <row r="133" spans="1:180" ht="15" hidden="1" customHeight="1" thickTop="1" x14ac:dyDescent="0.2">
      <c r="A133" s="85" t="s">
        <v>40</v>
      </c>
      <c r="B133" s="16"/>
      <c r="C133" s="17"/>
      <c r="D133" s="17"/>
      <c r="E133" s="45" t="s">
        <v>3</v>
      </c>
      <c r="F133" s="46"/>
      <c r="G133" s="46"/>
      <c r="H133" s="46"/>
      <c r="I133" s="47" t="s">
        <v>4</v>
      </c>
      <c r="J133" s="16"/>
      <c r="K133" s="17"/>
      <c r="L133" s="17"/>
      <c r="M133" s="45" t="s">
        <v>5</v>
      </c>
      <c r="N133" s="49"/>
      <c r="O133" s="49"/>
      <c r="P133" s="49"/>
      <c r="Q133" s="50" t="s">
        <v>6</v>
      </c>
      <c r="R133" s="46"/>
      <c r="S133" s="46"/>
      <c r="T133" s="46"/>
      <c r="U133" s="47" t="s">
        <v>4</v>
      </c>
      <c r="V133" s="16"/>
      <c r="W133" s="17"/>
      <c r="X133" s="17"/>
      <c r="Y133" s="45" t="s">
        <v>5</v>
      </c>
      <c r="Z133" s="16"/>
      <c r="AA133" s="17"/>
      <c r="AB133" s="17"/>
      <c r="AC133" s="28" t="s">
        <v>7</v>
      </c>
      <c r="AD133" s="86"/>
      <c r="FQ133" s="94"/>
      <c r="FR133" s="94"/>
      <c r="FS133" s="94"/>
      <c r="FT133" s="94"/>
      <c r="FU133" s="94"/>
      <c r="FV133" s="94"/>
      <c r="FW133" s="94"/>
      <c r="FX133" s="94"/>
    </row>
    <row r="134" spans="1:180" ht="14.25" hidden="1" customHeight="1" x14ac:dyDescent="0.2">
      <c r="A134" s="86"/>
      <c r="B134" s="21" t="s">
        <v>23</v>
      </c>
      <c r="C134" s="22"/>
      <c r="D134" s="22"/>
      <c r="E134" s="4" t="e">
        <f>E123+7</f>
        <v>#VALUE!</v>
      </c>
      <c r="F134" s="23" t="s">
        <v>24</v>
      </c>
      <c r="G134" s="23"/>
      <c r="H134" s="23"/>
      <c r="I134" s="4" t="e">
        <f>I123+7</f>
        <v>#VALUE!</v>
      </c>
      <c r="J134" s="24" t="s">
        <v>23</v>
      </c>
      <c r="K134" s="23"/>
      <c r="L134" s="23"/>
      <c r="M134" s="4" t="e">
        <f>M123+7</f>
        <v>#VALUE!</v>
      </c>
      <c r="N134" s="23" t="s">
        <v>25</v>
      </c>
      <c r="O134" s="23"/>
      <c r="P134" s="23"/>
      <c r="Q134" s="4" t="e">
        <f>Q123+7</f>
        <v>#VALUE!</v>
      </c>
      <c r="R134" s="23" t="s">
        <v>24</v>
      </c>
      <c r="S134" s="23"/>
      <c r="T134" s="23"/>
      <c r="U134" s="4" t="e">
        <f>U123+7</f>
        <v>#VALUE!</v>
      </c>
      <c r="V134" s="24" t="s">
        <v>23</v>
      </c>
      <c r="W134" s="23"/>
      <c r="X134" s="23"/>
      <c r="Y134" s="4" t="e">
        <f>Y123+7</f>
        <v>#VALUE!</v>
      </c>
      <c r="Z134" s="24" t="s">
        <v>23</v>
      </c>
      <c r="AA134" s="23"/>
      <c r="AB134" s="23"/>
      <c r="AC134" s="4">
        <f>AC123+7</f>
        <v>45015</v>
      </c>
      <c r="AD134" s="86"/>
      <c r="FQ134" s="94"/>
      <c r="FR134" s="94"/>
      <c r="FS134" s="94"/>
      <c r="FT134" s="94"/>
      <c r="FU134" s="94"/>
      <c r="FV134" s="94"/>
      <c r="FW134" s="94"/>
      <c r="FX134" s="94"/>
    </row>
    <row r="135" spans="1:180" ht="15" hidden="1" customHeight="1" x14ac:dyDescent="0.2">
      <c r="A135" s="91" t="s">
        <v>10</v>
      </c>
      <c r="B135" s="5" t="s">
        <v>0</v>
      </c>
      <c r="C135" s="1" t="s">
        <v>1</v>
      </c>
      <c r="D135" s="2"/>
      <c r="E135" s="6" t="s">
        <v>2</v>
      </c>
      <c r="F135" s="25" t="s">
        <v>0</v>
      </c>
      <c r="G135" s="1" t="s">
        <v>1</v>
      </c>
      <c r="H135" s="2"/>
      <c r="I135" s="2" t="s">
        <v>2</v>
      </c>
      <c r="J135" s="5" t="s">
        <v>0</v>
      </c>
      <c r="K135" s="1" t="s">
        <v>1</v>
      </c>
      <c r="L135" s="2"/>
      <c r="M135" s="6" t="s">
        <v>2</v>
      </c>
      <c r="N135" s="25" t="s">
        <v>0</v>
      </c>
      <c r="O135" s="1" t="s">
        <v>1</v>
      </c>
      <c r="P135" s="2"/>
      <c r="Q135" s="2" t="s">
        <v>2</v>
      </c>
      <c r="R135" s="25" t="s">
        <v>0</v>
      </c>
      <c r="S135" s="1" t="s">
        <v>1</v>
      </c>
      <c r="T135" s="2"/>
      <c r="U135" s="2" t="s">
        <v>2</v>
      </c>
      <c r="V135" s="5" t="s">
        <v>0</v>
      </c>
      <c r="W135" s="1" t="s">
        <v>1</v>
      </c>
      <c r="X135" s="2"/>
      <c r="Y135" s="6" t="s">
        <v>2</v>
      </c>
      <c r="Z135" s="5" t="s">
        <v>0</v>
      </c>
      <c r="AA135" s="1" t="s">
        <v>1</v>
      </c>
      <c r="AB135" s="2"/>
      <c r="AC135" s="6" t="s">
        <v>2</v>
      </c>
      <c r="AD135" s="91" t="s">
        <v>10</v>
      </c>
      <c r="FQ135" s="94"/>
      <c r="FR135" s="94"/>
      <c r="FS135" s="94"/>
      <c r="FT135" s="94"/>
      <c r="FU135" s="94"/>
      <c r="FV135" s="94"/>
      <c r="FW135" s="94"/>
      <c r="FX135" s="94"/>
    </row>
    <row r="136" spans="1:180" ht="30" hidden="1" customHeight="1" x14ac:dyDescent="0.2">
      <c r="A136" s="91">
        <v>1</v>
      </c>
      <c r="B136" s="5"/>
      <c r="C136" s="1"/>
      <c r="D136" s="2"/>
      <c r="E136" s="7"/>
      <c r="F136" s="25"/>
      <c r="G136" s="1"/>
      <c r="H136" s="2"/>
      <c r="I136" s="30"/>
      <c r="J136" s="5"/>
      <c r="K136" s="1"/>
      <c r="L136" s="2"/>
      <c r="M136" s="6"/>
      <c r="N136" s="25"/>
      <c r="O136" s="1"/>
      <c r="P136" s="2"/>
      <c r="Q136" s="30"/>
      <c r="R136" s="25"/>
      <c r="S136" s="1"/>
      <c r="T136" s="2"/>
      <c r="U136" s="30"/>
      <c r="V136" s="5"/>
      <c r="W136" s="1"/>
      <c r="X136" s="2"/>
      <c r="Y136" s="6"/>
      <c r="Z136" s="5"/>
      <c r="AA136" s="1"/>
      <c r="AB136" s="2"/>
      <c r="AC136" s="7"/>
      <c r="AD136" s="91">
        <v>1</v>
      </c>
      <c r="FQ136" s="94"/>
      <c r="FR136" s="94"/>
      <c r="FS136" s="94"/>
      <c r="FT136" s="94"/>
      <c r="FU136" s="94"/>
      <c r="FV136" s="94"/>
      <c r="FW136" s="94"/>
      <c r="FX136" s="94"/>
    </row>
    <row r="137" spans="1:180" s="15" customFormat="1" ht="30" hidden="1" customHeight="1" x14ac:dyDescent="0.2">
      <c r="A137" s="92">
        <v>2</v>
      </c>
      <c r="B137" s="11"/>
      <c r="C137" s="12"/>
      <c r="D137" s="10"/>
      <c r="E137" s="14"/>
      <c r="F137" s="26"/>
      <c r="G137" s="12"/>
      <c r="H137" s="10"/>
      <c r="I137" s="31"/>
      <c r="J137" s="11"/>
      <c r="K137" s="12"/>
      <c r="L137" s="10"/>
      <c r="M137" s="14"/>
      <c r="N137" s="26"/>
      <c r="O137" s="12"/>
      <c r="P137" s="10"/>
      <c r="Q137" s="10"/>
      <c r="R137" s="26"/>
      <c r="S137" s="12"/>
      <c r="T137" s="10"/>
      <c r="U137" s="31"/>
      <c r="V137" s="11"/>
      <c r="W137" s="12"/>
      <c r="X137" s="10"/>
      <c r="Y137" s="14"/>
      <c r="Z137" s="11"/>
      <c r="AA137" s="12"/>
      <c r="AB137" s="10"/>
      <c r="AC137" s="14"/>
      <c r="AD137" s="92">
        <v>2</v>
      </c>
      <c r="AE137" s="94"/>
      <c r="AF137" s="94"/>
      <c r="AG137" s="94"/>
      <c r="AH137" s="94"/>
      <c r="AI137" s="94"/>
      <c r="AJ137" s="94"/>
      <c r="AK137" s="94"/>
      <c r="AL137" s="94"/>
      <c r="AM137" s="94"/>
      <c r="AN137" s="94"/>
      <c r="AO137" s="94"/>
      <c r="AP137" s="94"/>
      <c r="AQ137" s="94"/>
      <c r="AR137" s="94"/>
      <c r="AS137" s="94"/>
      <c r="AT137" s="94"/>
      <c r="AU137" s="94"/>
      <c r="AV137" s="94"/>
      <c r="AW137" s="94"/>
      <c r="AX137" s="94"/>
      <c r="AY137" s="94"/>
      <c r="AZ137" s="94"/>
      <c r="BA137" s="94"/>
      <c r="BB137" s="94"/>
      <c r="BC137" s="94"/>
      <c r="BD137" s="94"/>
      <c r="BE137" s="94"/>
      <c r="BF137" s="94"/>
      <c r="BG137" s="94"/>
      <c r="BH137" s="94"/>
      <c r="BI137" s="94"/>
      <c r="BJ137" s="94"/>
      <c r="BK137" s="94"/>
      <c r="BL137" s="94"/>
      <c r="BM137" s="94"/>
      <c r="BN137" s="94"/>
      <c r="BO137" s="94"/>
      <c r="BP137" s="94"/>
      <c r="BQ137" s="94"/>
      <c r="BR137" s="94"/>
      <c r="BS137" s="94"/>
      <c r="BT137" s="94"/>
      <c r="BU137" s="94"/>
      <c r="BV137" s="94"/>
      <c r="BW137" s="94"/>
      <c r="BX137" s="94"/>
      <c r="BY137" s="94"/>
      <c r="BZ137" s="94"/>
      <c r="CA137" s="94"/>
      <c r="CB137" s="94"/>
      <c r="CC137" s="94"/>
      <c r="CD137" s="94"/>
      <c r="CE137" s="94"/>
      <c r="CF137" s="94"/>
      <c r="CG137" s="94"/>
      <c r="CH137" s="94"/>
      <c r="CI137" s="94"/>
      <c r="CJ137" s="94"/>
      <c r="CK137" s="94"/>
      <c r="CL137" s="94"/>
      <c r="CM137" s="94"/>
      <c r="CN137" s="94"/>
      <c r="CO137" s="94"/>
      <c r="CP137" s="94"/>
      <c r="CQ137" s="94"/>
      <c r="CR137" s="94"/>
      <c r="CS137" s="94"/>
      <c r="CT137" s="94"/>
      <c r="CU137" s="94"/>
      <c r="CV137" s="94"/>
      <c r="CW137" s="94"/>
      <c r="CX137" s="94"/>
      <c r="CY137" s="94"/>
      <c r="CZ137" s="94"/>
      <c r="DA137" s="94"/>
      <c r="DB137" s="94"/>
      <c r="DC137" s="94"/>
      <c r="DD137" s="94"/>
      <c r="DE137" s="94"/>
      <c r="DF137" s="94"/>
      <c r="DG137" s="94"/>
      <c r="DH137" s="94"/>
      <c r="DI137" s="94"/>
      <c r="DJ137" s="94"/>
      <c r="DK137" s="94"/>
      <c r="DL137" s="94"/>
      <c r="DM137" s="94"/>
      <c r="DN137" s="94"/>
      <c r="DO137" s="94"/>
      <c r="DP137" s="94"/>
      <c r="DQ137" s="94"/>
      <c r="DR137" s="94"/>
      <c r="DS137" s="94"/>
      <c r="DT137" s="94"/>
      <c r="DU137" s="94"/>
      <c r="DV137" s="94"/>
      <c r="DW137" s="94"/>
      <c r="DX137" s="94"/>
      <c r="DY137" s="94"/>
      <c r="DZ137" s="94"/>
      <c r="EA137" s="94"/>
      <c r="EB137" s="94"/>
      <c r="EC137" s="94"/>
      <c r="ED137" s="94"/>
      <c r="EE137" s="94"/>
      <c r="EF137" s="94"/>
      <c r="EG137" s="94"/>
      <c r="EH137" s="94"/>
      <c r="EI137" s="94"/>
      <c r="EJ137" s="94"/>
      <c r="EK137" s="94"/>
      <c r="EL137" s="94"/>
      <c r="EM137" s="94"/>
      <c r="EN137" s="94"/>
      <c r="EO137" s="94"/>
      <c r="EP137" s="94"/>
      <c r="EQ137" s="94"/>
      <c r="ER137" s="94"/>
      <c r="ES137" s="94"/>
      <c r="ET137" s="94"/>
      <c r="EU137" s="94"/>
      <c r="EV137" s="94"/>
      <c r="EW137" s="94"/>
      <c r="EX137" s="94"/>
      <c r="EY137" s="94"/>
      <c r="EZ137" s="94"/>
      <c r="FA137" s="94"/>
      <c r="FB137" s="94"/>
      <c r="FC137" s="94"/>
      <c r="FD137" s="94"/>
      <c r="FE137" s="94"/>
      <c r="FF137" s="94"/>
      <c r="FG137" s="94"/>
      <c r="FH137" s="94"/>
      <c r="FI137" s="94"/>
      <c r="FJ137" s="94"/>
      <c r="FK137" s="94"/>
      <c r="FL137" s="94"/>
      <c r="FM137" s="94"/>
      <c r="FN137" s="94"/>
      <c r="FO137" s="94"/>
      <c r="FP137" s="94"/>
      <c r="FQ137" s="94"/>
      <c r="FR137" s="94"/>
      <c r="FS137" s="94"/>
      <c r="FT137" s="94"/>
      <c r="FU137" s="94"/>
      <c r="FV137" s="94"/>
      <c r="FW137" s="94"/>
      <c r="FX137" s="94"/>
    </row>
    <row r="138" spans="1:180" ht="30" hidden="1" customHeight="1" x14ac:dyDescent="0.2">
      <c r="A138" s="91">
        <v>3</v>
      </c>
      <c r="B138" s="5"/>
      <c r="C138" s="1"/>
      <c r="D138" s="2"/>
      <c r="E138" s="7"/>
      <c r="F138" s="25"/>
      <c r="G138" s="1"/>
      <c r="H138" s="2"/>
      <c r="I138" s="2"/>
      <c r="J138" s="5"/>
      <c r="K138" s="1"/>
      <c r="L138" s="2"/>
      <c r="M138" s="6"/>
      <c r="N138" s="25"/>
      <c r="O138" s="1"/>
      <c r="P138" s="2"/>
      <c r="Q138" s="2"/>
      <c r="R138" s="25"/>
      <c r="S138" s="1"/>
      <c r="T138" s="2"/>
      <c r="U138" s="2"/>
      <c r="V138" s="5"/>
      <c r="W138" s="1"/>
      <c r="X138" s="2"/>
      <c r="Y138" s="6"/>
      <c r="Z138" s="5"/>
      <c r="AA138" s="1"/>
      <c r="AB138" s="2"/>
      <c r="AC138" s="6"/>
      <c r="AD138" s="91">
        <v>3</v>
      </c>
      <c r="FQ138" s="94"/>
      <c r="FR138" s="94"/>
      <c r="FS138" s="94"/>
      <c r="FT138" s="94"/>
      <c r="FU138" s="94"/>
      <c r="FV138" s="94"/>
      <c r="FW138" s="94"/>
      <c r="FX138" s="94"/>
    </row>
    <row r="139" spans="1:180" s="15" customFormat="1" ht="30" hidden="1" customHeight="1" x14ac:dyDescent="0.2">
      <c r="A139" s="92">
        <v>4</v>
      </c>
      <c r="B139" s="11"/>
      <c r="C139" s="12"/>
      <c r="D139" s="10"/>
      <c r="E139" s="14"/>
      <c r="F139" s="26"/>
      <c r="G139" s="12"/>
      <c r="H139" s="10"/>
      <c r="I139" s="31"/>
      <c r="J139" s="11"/>
      <c r="K139" s="12"/>
      <c r="L139" s="10"/>
      <c r="M139" s="14"/>
      <c r="N139" s="26"/>
      <c r="O139" s="12"/>
      <c r="P139" s="10"/>
      <c r="Q139" s="31"/>
      <c r="R139" s="26"/>
      <c r="S139" s="12"/>
      <c r="T139" s="10"/>
      <c r="U139" s="31"/>
      <c r="V139" s="11"/>
      <c r="W139" s="12"/>
      <c r="X139" s="10"/>
      <c r="Y139" s="14"/>
      <c r="Z139" s="11"/>
      <c r="AA139" s="12"/>
      <c r="AB139" s="10"/>
      <c r="AC139" s="14"/>
      <c r="AD139" s="92">
        <v>4</v>
      </c>
      <c r="AE139" s="94"/>
      <c r="AF139" s="94"/>
      <c r="AG139" s="94"/>
      <c r="AH139" s="94"/>
      <c r="AI139" s="94"/>
      <c r="AJ139" s="94"/>
      <c r="AK139" s="94"/>
      <c r="AL139" s="94"/>
      <c r="AM139" s="94"/>
      <c r="AN139" s="94"/>
      <c r="AO139" s="94"/>
      <c r="AP139" s="94"/>
      <c r="AQ139" s="94"/>
      <c r="AR139" s="94"/>
      <c r="AS139" s="94"/>
      <c r="AT139" s="94"/>
      <c r="AU139" s="94"/>
      <c r="AV139" s="94"/>
      <c r="AW139" s="94"/>
      <c r="AX139" s="94"/>
      <c r="AY139" s="94"/>
      <c r="AZ139" s="94"/>
      <c r="BA139" s="94"/>
      <c r="BB139" s="94"/>
      <c r="BC139" s="94"/>
      <c r="BD139" s="94"/>
      <c r="BE139" s="94"/>
      <c r="BF139" s="94"/>
      <c r="BG139" s="94"/>
      <c r="BH139" s="94"/>
      <c r="BI139" s="94"/>
      <c r="BJ139" s="94"/>
      <c r="BK139" s="94"/>
      <c r="BL139" s="94"/>
      <c r="BM139" s="94"/>
      <c r="BN139" s="94"/>
      <c r="BO139" s="94"/>
      <c r="BP139" s="94"/>
      <c r="BQ139" s="94"/>
      <c r="BR139" s="94"/>
      <c r="BS139" s="94"/>
      <c r="BT139" s="94"/>
      <c r="BU139" s="94"/>
      <c r="BV139" s="94"/>
      <c r="BW139" s="94"/>
      <c r="BX139" s="94"/>
      <c r="BY139" s="94"/>
      <c r="BZ139" s="94"/>
      <c r="CA139" s="94"/>
      <c r="CB139" s="94"/>
      <c r="CC139" s="94"/>
      <c r="CD139" s="94"/>
      <c r="CE139" s="94"/>
      <c r="CF139" s="94"/>
      <c r="CG139" s="94"/>
      <c r="CH139" s="94"/>
      <c r="CI139" s="94"/>
      <c r="CJ139" s="94"/>
      <c r="CK139" s="94"/>
      <c r="CL139" s="94"/>
      <c r="CM139" s="94"/>
      <c r="CN139" s="94"/>
      <c r="CO139" s="94"/>
      <c r="CP139" s="94"/>
      <c r="CQ139" s="94"/>
      <c r="CR139" s="94"/>
      <c r="CS139" s="94"/>
      <c r="CT139" s="94"/>
      <c r="CU139" s="94"/>
      <c r="CV139" s="94"/>
      <c r="CW139" s="94"/>
      <c r="CX139" s="94"/>
      <c r="CY139" s="94"/>
      <c r="CZ139" s="94"/>
      <c r="DA139" s="94"/>
      <c r="DB139" s="94"/>
      <c r="DC139" s="94"/>
      <c r="DD139" s="94"/>
      <c r="DE139" s="94"/>
      <c r="DF139" s="94"/>
      <c r="DG139" s="94"/>
      <c r="DH139" s="94"/>
      <c r="DI139" s="94"/>
      <c r="DJ139" s="94"/>
      <c r="DK139" s="94"/>
      <c r="DL139" s="94"/>
      <c r="DM139" s="94"/>
      <c r="DN139" s="94"/>
      <c r="DO139" s="94"/>
      <c r="DP139" s="94"/>
      <c r="DQ139" s="94"/>
      <c r="DR139" s="94"/>
      <c r="DS139" s="94"/>
      <c r="DT139" s="94"/>
      <c r="DU139" s="94"/>
      <c r="DV139" s="94"/>
      <c r="DW139" s="94"/>
      <c r="DX139" s="94"/>
      <c r="DY139" s="94"/>
      <c r="DZ139" s="94"/>
      <c r="EA139" s="94"/>
      <c r="EB139" s="94"/>
      <c r="EC139" s="94"/>
      <c r="ED139" s="94"/>
      <c r="EE139" s="94"/>
      <c r="EF139" s="94"/>
      <c r="EG139" s="94"/>
      <c r="EH139" s="94"/>
      <c r="EI139" s="94"/>
      <c r="EJ139" s="94"/>
      <c r="EK139" s="94"/>
      <c r="EL139" s="94"/>
      <c r="EM139" s="94"/>
      <c r="EN139" s="94"/>
      <c r="EO139" s="94"/>
      <c r="EP139" s="94"/>
      <c r="EQ139" s="94"/>
      <c r="ER139" s="94"/>
      <c r="ES139" s="94"/>
      <c r="ET139" s="94"/>
      <c r="EU139" s="94"/>
      <c r="EV139" s="94"/>
      <c r="EW139" s="94"/>
      <c r="EX139" s="94"/>
      <c r="EY139" s="94"/>
      <c r="EZ139" s="94"/>
      <c r="FA139" s="94"/>
      <c r="FB139" s="94"/>
      <c r="FC139" s="94"/>
      <c r="FD139" s="94"/>
      <c r="FE139" s="94"/>
      <c r="FF139" s="94"/>
      <c r="FG139" s="94"/>
      <c r="FH139" s="94"/>
      <c r="FI139" s="94"/>
      <c r="FJ139" s="94"/>
      <c r="FK139" s="94"/>
      <c r="FL139" s="94"/>
      <c r="FM139" s="94"/>
      <c r="FN139" s="94"/>
      <c r="FO139" s="94"/>
      <c r="FP139" s="94"/>
      <c r="FQ139" s="94"/>
      <c r="FR139" s="94"/>
      <c r="FS139" s="94"/>
      <c r="FT139" s="94"/>
      <c r="FU139" s="94"/>
      <c r="FV139" s="94"/>
      <c r="FW139" s="94"/>
      <c r="FX139" s="94"/>
    </row>
    <row r="140" spans="1:180" ht="30" hidden="1" customHeight="1" x14ac:dyDescent="0.2">
      <c r="A140" s="91">
        <v>5</v>
      </c>
      <c r="B140" s="5"/>
      <c r="C140" s="1"/>
      <c r="D140" s="2"/>
      <c r="E140" s="7"/>
      <c r="F140" s="25"/>
      <c r="G140" s="1"/>
      <c r="H140" s="2"/>
      <c r="I140" s="30"/>
      <c r="J140" s="5"/>
      <c r="K140" s="1"/>
      <c r="L140" s="2"/>
      <c r="M140" s="7"/>
      <c r="N140" s="25"/>
      <c r="O140" s="1"/>
      <c r="P140" s="2"/>
      <c r="Q140" s="30"/>
      <c r="R140" s="25"/>
      <c r="S140" s="1"/>
      <c r="T140" s="2"/>
      <c r="U140" s="30"/>
      <c r="V140" s="5"/>
      <c r="W140" s="1"/>
      <c r="X140" s="2"/>
      <c r="Y140" s="7"/>
      <c r="Z140" s="5"/>
      <c r="AA140" s="1"/>
      <c r="AB140" s="2"/>
      <c r="AC140" s="7"/>
      <c r="AD140" s="91">
        <v>5</v>
      </c>
      <c r="FQ140" s="94"/>
      <c r="FR140" s="94"/>
      <c r="FS140" s="94"/>
      <c r="FT140" s="94"/>
      <c r="FU140" s="94"/>
      <c r="FV140" s="94"/>
      <c r="FW140" s="94"/>
      <c r="FX140" s="94"/>
    </row>
    <row r="141" spans="1:180" s="15" customFormat="1" ht="30" hidden="1" customHeight="1" x14ac:dyDescent="0.2">
      <c r="A141" s="92">
        <v>6</v>
      </c>
      <c r="B141" s="11"/>
      <c r="C141" s="12"/>
      <c r="D141" s="10"/>
      <c r="E141" s="13"/>
      <c r="F141" s="26"/>
      <c r="G141" s="12"/>
      <c r="H141" s="10"/>
      <c r="I141" s="10"/>
      <c r="J141" s="11"/>
      <c r="K141" s="12"/>
      <c r="L141" s="10"/>
      <c r="M141" s="13"/>
      <c r="N141" s="26"/>
      <c r="O141" s="12"/>
      <c r="P141" s="10"/>
      <c r="Q141" s="10"/>
      <c r="R141" s="26"/>
      <c r="S141" s="12"/>
      <c r="T141" s="10"/>
      <c r="U141" s="10"/>
      <c r="V141" s="11"/>
      <c r="W141" s="12"/>
      <c r="X141" s="10"/>
      <c r="Y141" s="13"/>
      <c r="Z141" s="11"/>
      <c r="AA141" s="12"/>
      <c r="AB141" s="10"/>
      <c r="AC141" s="13"/>
      <c r="AD141" s="92">
        <v>6</v>
      </c>
      <c r="AE141" s="94"/>
      <c r="AF141" s="94"/>
      <c r="AG141" s="94"/>
      <c r="AH141" s="94"/>
      <c r="AI141" s="94"/>
      <c r="AJ141" s="94"/>
      <c r="AK141" s="94"/>
      <c r="AL141" s="94"/>
      <c r="AM141" s="94"/>
      <c r="AN141" s="94"/>
      <c r="AO141" s="94"/>
      <c r="AP141" s="94"/>
      <c r="AQ141" s="94"/>
      <c r="AR141" s="94"/>
      <c r="AS141" s="94"/>
      <c r="AT141" s="94"/>
      <c r="AU141" s="94"/>
      <c r="AV141" s="94"/>
      <c r="AW141" s="94"/>
      <c r="AX141" s="94"/>
      <c r="AY141" s="94"/>
      <c r="AZ141" s="94"/>
      <c r="BA141" s="94"/>
      <c r="BB141" s="94"/>
      <c r="BC141" s="94"/>
      <c r="BD141" s="94"/>
      <c r="BE141" s="94"/>
      <c r="BF141" s="94"/>
      <c r="BG141" s="94"/>
      <c r="BH141" s="94"/>
      <c r="BI141" s="94"/>
      <c r="BJ141" s="94"/>
      <c r="BK141" s="94"/>
      <c r="BL141" s="94"/>
      <c r="BM141" s="94"/>
      <c r="BN141" s="94"/>
      <c r="BO141" s="94"/>
      <c r="BP141" s="94"/>
      <c r="BQ141" s="94"/>
      <c r="BR141" s="94"/>
      <c r="BS141" s="94"/>
      <c r="BT141" s="94"/>
      <c r="BU141" s="94"/>
      <c r="BV141" s="94"/>
      <c r="BW141" s="94"/>
      <c r="BX141" s="94"/>
      <c r="BY141" s="94"/>
      <c r="BZ141" s="94"/>
      <c r="CA141" s="94"/>
      <c r="CB141" s="94"/>
      <c r="CC141" s="94"/>
      <c r="CD141" s="94"/>
      <c r="CE141" s="94"/>
      <c r="CF141" s="94"/>
      <c r="CG141" s="94"/>
      <c r="CH141" s="94"/>
      <c r="CI141" s="94"/>
      <c r="CJ141" s="94"/>
      <c r="CK141" s="94"/>
      <c r="CL141" s="94"/>
      <c r="CM141" s="94"/>
      <c r="CN141" s="94"/>
      <c r="CO141" s="94"/>
      <c r="CP141" s="94"/>
      <c r="CQ141" s="94"/>
      <c r="CR141" s="94"/>
      <c r="CS141" s="94"/>
      <c r="CT141" s="94"/>
      <c r="CU141" s="94"/>
      <c r="CV141" s="94"/>
      <c r="CW141" s="94"/>
      <c r="CX141" s="94"/>
      <c r="CY141" s="94"/>
      <c r="CZ141" s="94"/>
      <c r="DA141" s="94"/>
      <c r="DB141" s="94"/>
      <c r="DC141" s="94"/>
      <c r="DD141" s="94"/>
      <c r="DE141" s="94"/>
      <c r="DF141" s="94"/>
      <c r="DG141" s="94"/>
      <c r="DH141" s="94"/>
      <c r="DI141" s="94"/>
      <c r="DJ141" s="94"/>
      <c r="DK141" s="94"/>
      <c r="DL141" s="94"/>
      <c r="DM141" s="94"/>
      <c r="DN141" s="94"/>
      <c r="DO141" s="94"/>
      <c r="DP141" s="94"/>
      <c r="DQ141" s="94"/>
      <c r="DR141" s="94"/>
      <c r="DS141" s="94"/>
      <c r="DT141" s="94"/>
      <c r="DU141" s="94"/>
      <c r="DV141" s="94"/>
      <c r="DW141" s="94"/>
      <c r="DX141" s="94"/>
      <c r="DY141" s="94"/>
      <c r="DZ141" s="94"/>
      <c r="EA141" s="94"/>
      <c r="EB141" s="94"/>
      <c r="EC141" s="94"/>
      <c r="ED141" s="94"/>
      <c r="EE141" s="94"/>
      <c r="EF141" s="94"/>
      <c r="EG141" s="94"/>
      <c r="EH141" s="94"/>
      <c r="EI141" s="94"/>
      <c r="EJ141" s="94"/>
      <c r="EK141" s="94"/>
      <c r="EL141" s="94"/>
      <c r="EM141" s="94"/>
      <c r="EN141" s="94"/>
      <c r="EO141" s="94"/>
      <c r="EP141" s="94"/>
      <c r="EQ141" s="94"/>
      <c r="ER141" s="94"/>
      <c r="ES141" s="94"/>
      <c r="ET141" s="94"/>
      <c r="EU141" s="94"/>
      <c r="EV141" s="94"/>
      <c r="EW141" s="94"/>
      <c r="EX141" s="94"/>
      <c r="EY141" s="94"/>
      <c r="EZ141" s="94"/>
      <c r="FA141" s="94"/>
      <c r="FB141" s="94"/>
      <c r="FC141" s="94"/>
      <c r="FD141" s="94"/>
      <c r="FE141" s="94"/>
      <c r="FF141" s="94"/>
      <c r="FG141" s="94"/>
      <c r="FH141" s="94"/>
      <c r="FI141" s="94"/>
      <c r="FJ141" s="94"/>
      <c r="FK141" s="94"/>
      <c r="FL141" s="94"/>
      <c r="FM141" s="94"/>
      <c r="FN141" s="94"/>
      <c r="FO141" s="94"/>
      <c r="FP141" s="94"/>
      <c r="FQ141" s="94"/>
      <c r="FR141" s="94"/>
      <c r="FS141" s="94"/>
      <c r="FT141" s="94"/>
      <c r="FU141" s="94"/>
      <c r="FV141" s="94"/>
      <c r="FW141" s="94"/>
      <c r="FX141" s="94"/>
    </row>
    <row r="142" spans="1:180" ht="30" hidden="1" customHeight="1" thickBot="1" x14ac:dyDescent="0.25">
      <c r="A142" s="91" t="s">
        <v>8</v>
      </c>
      <c r="B142" s="35"/>
      <c r="C142" s="36"/>
      <c r="D142" s="41"/>
      <c r="E142" s="37"/>
      <c r="F142" s="38"/>
      <c r="G142" s="36"/>
      <c r="H142" s="41"/>
      <c r="I142" s="39"/>
      <c r="J142" s="35"/>
      <c r="K142" s="36"/>
      <c r="L142" s="41"/>
      <c r="M142" s="40"/>
      <c r="N142" s="38"/>
      <c r="O142" s="36"/>
      <c r="P142" s="41"/>
      <c r="Q142" s="39"/>
      <c r="R142" s="38"/>
      <c r="S142" s="36"/>
      <c r="T142" s="41"/>
      <c r="U142" s="39"/>
      <c r="V142" s="35"/>
      <c r="W142" s="36"/>
      <c r="X142" s="41"/>
      <c r="Y142" s="40"/>
      <c r="Z142" s="35"/>
      <c r="AA142" s="36"/>
      <c r="AB142" s="41"/>
      <c r="AC142" s="37"/>
      <c r="AD142" s="91" t="s">
        <v>8</v>
      </c>
      <c r="FQ142" s="94"/>
      <c r="FR142" s="94"/>
      <c r="FS142" s="94"/>
      <c r="FT142" s="94"/>
      <c r="FU142" s="94"/>
      <c r="FV142" s="94"/>
      <c r="FW142" s="94"/>
      <c r="FX142" s="94"/>
    </row>
    <row r="143" spans="1:180" ht="13.5" hidden="1" customHeight="1" thickTop="1" thickBot="1" x14ac:dyDescent="0.25">
      <c r="A143" s="87" t="s">
        <v>9</v>
      </c>
      <c r="B143" s="42">
        <f>SUM(B136:B142)</f>
        <v>0</v>
      </c>
      <c r="C143" s="43">
        <f>SUM(C136:C142)</f>
        <v>0</v>
      </c>
      <c r="D143" s="51"/>
      <c r="E143" s="44"/>
      <c r="F143" s="52">
        <f>SUM(F136:F142)</f>
        <v>0</v>
      </c>
      <c r="G143" s="43">
        <f>SUM(G136:G142)</f>
        <v>0</v>
      </c>
      <c r="H143" s="51"/>
      <c r="I143" s="51"/>
      <c r="J143" s="42">
        <f>SUM(J136:J142)</f>
        <v>0</v>
      </c>
      <c r="K143" s="43">
        <f>SUM(K136:K142)</f>
        <v>0</v>
      </c>
      <c r="L143" s="51"/>
      <c r="M143" s="44"/>
      <c r="N143" s="52">
        <f>SUM(N136:N142)</f>
        <v>0</v>
      </c>
      <c r="O143" s="43">
        <f>SUM(O136:O142)</f>
        <v>0</v>
      </c>
      <c r="P143" s="51"/>
      <c r="Q143" s="51"/>
      <c r="R143" s="52">
        <f>SUM(R136:R142)</f>
        <v>0</v>
      </c>
      <c r="S143" s="43">
        <f>SUM(S136:S142)</f>
        <v>0</v>
      </c>
      <c r="T143" s="51"/>
      <c r="U143" s="51"/>
      <c r="V143" s="42">
        <f>SUM(V136:V142)</f>
        <v>0</v>
      </c>
      <c r="W143" s="43">
        <f>SUM(W136:W142)</f>
        <v>0</v>
      </c>
      <c r="X143" s="51"/>
      <c r="Y143" s="44"/>
      <c r="Z143" s="42">
        <f>SUM(Z136:Z142)</f>
        <v>0</v>
      </c>
      <c r="AA143" s="43">
        <f>SUM(AA136:AA142)</f>
        <v>0</v>
      </c>
      <c r="AB143" s="51"/>
      <c r="AC143" s="44"/>
      <c r="AD143" s="87" t="s">
        <v>9</v>
      </c>
      <c r="FQ143" s="94"/>
      <c r="FR143" s="94"/>
      <c r="FS143" s="94"/>
      <c r="FT143" s="94"/>
      <c r="FU143" s="94"/>
      <c r="FV143" s="94"/>
      <c r="FW143" s="94"/>
      <c r="FX143" s="94"/>
    </row>
    <row r="144" spans="1:180" ht="15" hidden="1" customHeight="1" thickTop="1" x14ac:dyDescent="0.2">
      <c r="A144" s="85" t="s">
        <v>41</v>
      </c>
      <c r="B144" s="16"/>
      <c r="C144" s="17"/>
      <c r="D144" s="17"/>
      <c r="E144" s="45" t="s">
        <v>3</v>
      </c>
      <c r="F144" s="46"/>
      <c r="G144" s="46"/>
      <c r="H144" s="46"/>
      <c r="I144" s="47" t="s">
        <v>4</v>
      </c>
      <c r="J144" s="16"/>
      <c r="K144" s="17"/>
      <c r="L144" s="17"/>
      <c r="M144" s="45" t="s">
        <v>5</v>
      </c>
      <c r="N144" s="49"/>
      <c r="O144" s="49"/>
      <c r="P144" s="49"/>
      <c r="Q144" s="50" t="s">
        <v>6</v>
      </c>
      <c r="R144" s="46"/>
      <c r="S144" s="46"/>
      <c r="T144" s="46"/>
      <c r="U144" s="47" t="s">
        <v>4</v>
      </c>
      <c r="V144" s="16"/>
      <c r="W144" s="17"/>
      <c r="X144" s="17"/>
      <c r="Y144" s="45" t="s">
        <v>5</v>
      </c>
      <c r="Z144" s="16"/>
      <c r="AA144" s="17"/>
      <c r="AB144" s="17"/>
      <c r="AC144" s="28" t="s">
        <v>7</v>
      </c>
      <c r="AD144" s="86"/>
      <c r="FQ144" s="94"/>
      <c r="FR144" s="94"/>
      <c r="FS144" s="94"/>
      <c r="FT144" s="94"/>
      <c r="FU144" s="94"/>
      <c r="FV144" s="94"/>
      <c r="FW144" s="94"/>
      <c r="FX144" s="94"/>
    </row>
    <row r="145" spans="1:180" ht="14.25" hidden="1" customHeight="1" x14ac:dyDescent="0.2">
      <c r="A145" s="86"/>
      <c r="B145" s="21" t="s">
        <v>23</v>
      </c>
      <c r="C145" s="22"/>
      <c r="D145" s="22"/>
      <c r="E145" s="4" t="e">
        <f>E134+7</f>
        <v>#VALUE!</v>
      </c>
      <c r="F145" s="23" t="s">
        <v>24</v>
      </c>
      <c r="G145" s="23"/>
      <c r="H145" s="23"/>
      <c r="I145" s="4" t="e">
        <f>I134+7</f>
        <v>#VALUE!</v>
      </c>
      <c r="J145" s="24" t="s">
        <v>23</v>
      </c>
      <c r="K145" s="23"/>
      <c r="L145" s="23"/>
      <c r="M145" s="4" t="e">
        <f>M134+7</f>
        <v>#VALUE!</v>
      </c>
      <c r="N145" s="23" t="s">
        <v>25</v>
      </c>
      <c r="O145" s="23"/>
      <c r="P145" s="23"/>
      <c r="Q145" s="4" t="e">
        <f>Q134+7</f>
        <v>#VALUE!</v>
      </c>
      <c r="R145" s="23" t="s">
        <v>24</v>
      </c>
      <c r="S145" s="23"/>
      <c r="T145" s="23"/>
      <c r="U145" s="4" t="e">
        <f>U134+7</f>
        <v>#VALUE!</v>
      </c>
      <c r="V145" s="24" t="s">
        <v>23</v>
      </c>
      <c r="W145" s="23"/>
      <c r="X145" s="23"/>
      <c r="Y145" s="4" t="e">
        <f>Y134+7</f>
        <v>#VALUE!</v>
      </c>
      <c r="Z145" s="24" t="s">
        <v>23</v>
      </c>
      <c r="AA145" s="23"/>
      <c r="AB145" s="23"/>
      <c r="AC145" s="4">
        <f>AC134+7</f>
        <v>45022</v>
      </c>
      <c r="AD145" s="86"/>
      <c r="FQ145" s="94"/>
      <c r="FR145" s="94"/>
      <c r="FS145" s="94"/>
      <c r="FT145" s="94"/>
      <c r="FU145" s="94"/>
      <c r="FV145" s="94"/>
      <c r="FW145" s="94"/>
      <c r="FX145" s="94"/>
    </row>
    <row r="146" spans="1:180" ht="15" hidden="1" customHeight="1" x14ac:dyDescent="0.2">
      <c r="A146" s="91" t="s">
        <v>10</v>
      </c>
      <c r="B146" s="5" t="s">
        <v>0</v>
      </c>
      <c r="C146" s="1" t="s">
        <v>1</v>
      </c>
      <c r="D146" s="2"/>
      <c r="E146" s="6" t="s">
        <v>2</v>
      </c>
      <c r="F146" s="25" t="s">
        <v>0</v>
      </c>
      <c r="G146" s="1" t="s">
        <v>1</v>
      </c>
      <c r="H146" s="2"/>
      <c r="I146" s="2" t="s">
        <v>2</v>
      </c>
      <c r="J146" s="5" t="s">
        <v>0</v>
      </c>
      <c r="K146" s="1" t="s">
        <v>1</v>
      </c>
      <c r="L146" s="2"/>
      <c r="M146" s="6" t="s">
        <v>2</v>
      </c>
      <c r="N146" s="25" t="s">
        <v>0</v>
      </c>
      <c r="O146" s="1" t="s">
        <v>1</v>
      </c>
      <c r="P146" s="2"/>
      <c r="Q146" s="2" t="s">
        <v>2</v>
      </c>
      <c r="R146" s="25" t="s">
        <v>0</v>
      </c>
      <c r="S146" s="1" t="s">
        <v>1</v>
      </c>
      <c r="T146" s="2"/>
      <c r="U146" s="2" t="s">
        <v>2</v>
      </c>
      <c r="V146" s="5" t="s">
        <v>0</v>
      </c>
      <c r="W146" s="1" t="s">
        <v>1</v>
      </c>
      <c r="X146" s="2"/>
      <c r="Y146" s="6" t="s">
        <v>2</v>
      </c>
      <c r="Z146" s="5" t="s">
        <v>0</v>
      </c>
      <c r="AA146" s="1" t="s">
        <v>1</v>
      </c>
      <c r="AB146" s="2"/>
      <c r="AC146" s="6" t="s">
        <v>2</v>
      </c>
      <c r="AD146" s="91" t="s">
        <v>10</v>
      </c>
      <c r="FQ146" s="94"/>
      <c r="FR146" s="94"/>
      <c r="FS146" s="94"/>
      <c r="FT146" s="94"/>
      <c r="FU146" s="94"/>
      <c r="FV146" s="94"/>
      <c r="FW146" s="94"/>
      <c r="FX146" s="94"/>
    </row>
    <row r="147" spans="1:180" ht="30" hidden="1" customHeight="1" x14ac:dyDescent="0.2">
      <c r="A147" s="91">
        <v>1</v>
      </c>
      <c r="B147" s="5"/>
      <c r="C147" s="1"/>
      <c r="D147" s="2"/>
      <c r="E147" s="7"/>
      <c r="F147" s="25"/>
      <c r="G147" s="1"/>
      <c r="H147" s="2"/>
      <c r="I147" s="30"/>
      <c r="J147" s="5"/>
      <c r="K147" s="1"/>
      <c r="L147" s="2"/>
      <c r="M147" s="7"/>
      <c r="N147" s="25"/>
      <c r="O147" s="1"/>
      <c r="P147" s="2"/>
      <c r="Q147" s="30"/>
      <c r="R147" s="25"/>
      <c r="S147" s="1"/>
      <c r="T147" s="2"/>
      <c r="U147" s="30"/>
      <c r="V147" s="5"/>
      <c r="W147" s="1"/>
      <c r="X147" s="2"/>
      <c r="Y147" s="7"/>
      <c r="Z147" s="5"/>
      <c r="AA147" s="1"/>
      <c r="AB147" s="2"/>
      <c r="AC147" s="93"/>
      <c r="AD147" s="91">
        <v>1</v>
      </c>
      <c r="FQ147" s="94"/>
      <c r="FR147" s="94"/>
      <c r="FS147" s="94"/>
      <c r="FT147" s="94"/>
      <c r="FU147" s="94"/>
      <c r="FV147" s="94"/>
      <c r="FW147" s="94"/>
      <c r="FX147" s="94"/>
    </row>
    <row r="148" spans="1:180" s="15" customFormat="1" ht="30" hidden="1" customHeight="1" x14ac:dyDescent="0.2">
      <c r="A148" s="92">
        <v>2</v>
      </c>
      <c r="B148" s="11"/>
      <c r="C148" s="12"/>
      <c r="D148" s="10"/>
      <c r="E148" s="14"/>
      <c r="F148" s="26"/>
      <c r="G148" s="12"/>
      <c r="H148" s="10"/>
      <c r="I148" s="31"/>
      <c r="J148" s="11"/>
      <c r="K148" s="12"/>
      <c r="L148" s="10"/>
      <c r="M148" s="14"/>
      <c r="N148" s="26"/>
      <c r="O148" s="12"/>
      <c r="P148" s="10"/>
      <c r="Q148" s="10"/>
      <c r="R148" s="26"/>
      <c r="S148" s="12"/>
      <c r="T148" s="10"/>
      <c r="U148" s="31"/>
      <c r="V148" s="11"/>
      <c r="W148" s="12"/>
      <c r="X148" s="10"/>
      <c r="Y148" s="14"/>
      <c r="Z148" s="11"/>
      <c r="AA148" s="12"/>
      <c r="AB148" s="10"/>
      <c r="AC148" s="13"/>
      <c r="AD148" s="92">
        <v>2</v>
      </c>
      <c r="AE148" s="94"/>
      <c r="AF148" s="94"/>
      <c r="AG148" s="94"/>
      <c r="AH148" s="94"/>
      <c r="AI148" s="94"/>
      <c r="AJ148" s="94"/>
      <c r="AK148" s="94"/>
      <c r="AL148" s="94"/>
      <c r="AM148" s="94"/>
      <c r="AN148" s="94"/>
      <c r="AO148" s="94"/>
      <c r="AP148" s="94"/>
      <c r="AQ148" s="94"/>
      <c r="AR148" s="94"/>
      <c r="AS148" s="94"/>
      <c r="AT148" s="94"/>
      <c r="AU148" s="94"/>
      <c r="AV148" s="94"/>
      <c r="AW148" s="94"/>
      <c r="AX148" s="94"/>
      <c r="AY148" s="94"/>
      <c r="AZ148" s="94"/>
      <c r="BA148" s="94"/>
      <c r="BB148" s="94"/>
      <c r="BC148" s="94"/>
      <c r="BD148" s="94"/>
      <c r="BE148" s="94"/>
      <c r="BF148" s="94"/>
      <c r="BG148" s="94"/>
      <c r="BH148" s="94"/>
      <c r="BI148" s="94"/>
      <c r="BJ148" s="94"/>
      <c r="BK148" s="94"/>
      <c r="BL148" s="94"/>
      <c r="BM148" s="94"/>
      <c r="BN148" s="94"/>
      <c r="BO148" s="94"/>
      <c r="BP148" s="94"/>
      <c r="BQ148" s="94"/>
      <c r="BR148" s="94"/>
      <c r="BS148" s="94"/>
      <c r="BT148" s="94"/>
      <c r="BU148" s="94"/>
      <c r="BV148" s="94"/>
      <c r="BW148" s="94"/>
      <c r="BX148" s="94"/>
      <c r="BY148" s="94"/>
      <c r="BZ148" s="94"/>
      <c r="CA148" s="94"/>
      <c r="CB148" s="94"/>
      <c r="CC148" s="94"/>
      <c r="CD148" s="94"/>
      <c r="CE148" s="94"/>
      <c r="CF148" s="94"/>
      <c r="CG148" s="94"/>
      <c r="CH148" s="94"/>
      <c r="CI148" s="94"/>
      <c r="CJ148" s="94"/>
      <c r="CK148" s="94"/>
      <c r="CL148" s="94"/>
      <c r="CM148" s="94"/>
      <c r="CN148" s="94"/>
      <c r="CO148" s="94"/>
      <c r="CP148" s="94"/>
      <c r="CQ148" s="94"/>
      <c r="CR148" s="94"/>
      <c r="CS148" s="94"/>
      <c r="CT148" s="94"/>
      <c r="CU148" s="94"/>
      <c r="CV148" s="94"/>
      <c r="CW148" s="94"/>
      <c r="CX148" s="94"/>
      <c r="CY148" s="94"/>
      <c r="CZ148" s="94"/>
      <c r="DA148" s="94"/>
      <c r="DB148" s="94"/>
      <c r="DC148" s="94"/>
      <c r="DD148" s="94"/>
      <c r="DE148" s="94"/>
      <c r="DF148" s="94"/>
      <c r="DG148" s="94"/>
      <c r="DH148" s="94"/>
      <c r="DI148" s="94"/>
      <c r="DJ148" s="94"/>
      <c r="DK148" s="94"/>
      <c r="DL148" s="94"/>
      <c r="DM148" s="94"/>
      <c r="DN148" s="94"/>
      <c r="DO148" s="94"/>
      <c r="DP148" s="94"/>
      <c r="DQ148" s="94"/>
      <c r="DR148" s="94"/>
      <c r="DS148" s="94"/>
      <c r="DT148" s="94"/>
      <c r="DU148" s="94"/>
      <c r="DV148" s="94"/>
      <c r="DW148" s="94"/>
      <c r="DX148" s="94"/>
      <c r="DY148" s="94"/>
      <c r="DZ148" s="94"/>
      <c r="EA148" s="94"/>
      <c r="EB148" s="94"/>
      <c r="EC148" s="94"/>
      <c r="ED148" s="94"/>
      <c r="EE148" s="94"/>
      <c r="EF148" s="94"/>
      <c r="EG148" s="94"/>
      <c r="EH148" s="94"/>
      <c r="EI148" s="94"/>
      <c r="EJ148" s="94"/>
      <c r="EK148" s="94"/>
      <c r="EL148" s="94"/>
      <c r="EM148" s="94"/>
      <c r="EN148" s="94"/>
      <c r="EO148" s="94"/>
      <c r="EP148" s="94"/>
      <c r="EQ148" s="94"/>
      <c r="ER148" s="94"/>
      <c r="ES148" s="94"/>
      <c r="ET148" s="94"/>
      <c r="EU148" s="94"/>
      <c r="EV148" s="94"/>
      <c r="EW148" s="94"/>
      <c r="EX148" s="94"/>
      <c r="EY148" s="94"/>
      <c r="EZ148" s="94"/>
      <c r="FA148" s="94"/>
      <c r="FB148" s="94"/>
      <c r="FC148" s="94"/>
      <c r="FD148" s="94"/>
      <c r="FE148" s="94"/>
      <c r="FF148" s="94"/>
      <c r="FG148" s="94"/>
      <c r="FH148" s="94"/>
      <c r="FI148" s="94"/>
      <c r="FJ148" s="94"/>
      <c r="FK148" s="94"/>
      <c r="FL148" s="94"/>
      <c r="FM148" s="94"/>
      <c r="FN148" s="94"/>
      <c r="FO148" s="94"/>
      <c r="FP148" s="94"/>
      <c r="FQ148" s="94"/>
      <c r="FR148" s="94"/>
      <c r="FS148" s="94"/>
      <c r="FT148" s="94"/>
      <c r="FU148" s="94"/>
      <c r="FV148" s="94"/>
      <c r="FW148" s="94"/>
      <c r="FX148" s="94"/>
    </row>
    <row r="149" spans="1:180" ht="30" hidden="1" customHeight="1" x14ac:dyDescent="0.2">
      <c r="A149" s="91">
        <v>3</v>
      </c>
      <c r="B149" s="5"/>
      <c r="C149" s="1"/>
      <c r="D149" s="2"/>
      <c r="E149" s="7"/>
      <c r="F149" s="25"/>
      <c r="G149" s="1"/>
      <c r="H149" s="2"/>
      <c r="I149" s="2"/>
      <c r="J149" s="5"/>
      <c r="K149" s="1"/>
      <c r="L149" s="2"/>
      <c r="M149" s="7"/>
      <c r="N149" s="25"/>
      <c r="O149" s="1"/>
      <c r="P149" s="2"/>
      <c r="Q149" s="2"/>
      <c r="R149" s="25"/>
      <c r="S149" s="1"/>
      <c r="T149" s="2"/>
      <c r="U149" s="2"/>
      <c r="V149" s="5"/>
      <c r="W149" s="1"/>
      <c r="X149" s="2"/>
      <c r="Y149" s="7"/>
      <c r="Z149" s="5"/>
      <c r="AA149" s="1"/>
      <c r="AB149" s="2"/>
      <c r="AC149" s="6"/>
      <c r="AD149" s="91">
        <v>3</v>
      </c>
      <c r="FQ149" s="94"/>
      <c r="FR149" s="94"/>
      <c r="FS149" s="94"/>
      <c r="FT149" s="94"/>
      <c r="FU149" s="94"/>
      <c r="FV149" s="94"/>
      <c r="FW149" s="94"/>
      <c r="FX149" s="94"/>
    </row>
    <row r="150" spans="1:180" s="15" customFormat="1" ht="30" hidden="1" customHeight="1" x14ac:dyDescent="0.2">
      <c r="A150" s="92">
        <v>4</v>
      </c>
      <c r="B150" s="11"/>
      <c r="C150" s="12"/>
      <c r="D150" s="10"/>
      <c r="E150" s="14"/>
      <c r="F150" s="26"/>
      <c r="G150" s="12"/>
      <c r="H150" s="10"/>
      <c r="I150" s="31"/>
      <c r="J150" s="11"/>
      <c r="K150" s="12"/>
      <c r="L150" s="10"/>
      <c r="M150" s="14"/>
      <c r="N150" s="26"/>
      <c r="O150" s="12"/>
      <c r="P150" s="10"/>
      <c r="Q150" s="31"/>
      <c r="R150" s="26"/>
      <c r="S150" s="12"/>
      <c r="T150" s="10"/>
      <c r="U150" s="31"/>
      <c r="V150" s="11"/>
      <c r="W150" s="12"/>
      <c r="X150" s="10"/>
      <c r="Y150" s="14"/>
      <c r="Z150" s="11"/>
      <c r="AA150" s="12"/>
      <c r="AB150" s="10"/>
      <c r="AC150" s="13"/>
      <c r="AD150" s="92">
        <v>4</v>
      </c>
      <c r="AE150" s="94"/>
      <c r="AF150" s="94"/>
      <c r="AG150" s="94"/>
      <c r="AH150" s="94"/>
      <c r="AI150" s="94"/>
      <c r="AJ150" s="94"/>
      <c r="AK150" s="94"/>
      <c r="AL150" s="94"/>
      <c r="AM150" s="94"/>
      <c r="AN150" s="94"/>
      <c r="AO150" s="94"/>
      <c r="AP150" s="94"/>
      <c r="AQ150" s="94"/>
      <c r="AR150" s="94"/>
      <c r="AS150" s="94"/>
      <c r="AT150" s="94"/>
      <c r="AU150" s="94"/>
      <c r="AV150" s="94"/>
      <c r="AW150" s="94"/>
      <c r="AX150" s="94"/>
      <c r="AY150" s="94"/>
      <c r="AZ150" s="94"/>
      <c r="BA150" s="94"/>
      <c r="BB150" s="94"/>
      <c r="BC150" s="94"/>
      <c r="BD150" s="94"/>
      <c r="BE150" s="94"/>
      <c r="BF150" s="94"/>
      <c r="BG150" s="94"/>
      <c r="BH150" s="94"/>
      <c r="BI150" s="94"/>
      <c r="BJ150" s="94"/>
      <c r="BK150" s="94"/>
      <c r="BL150" s="94"/>
      <c r="BM150" s="94"/>
      <c r="BN150" s="94"/>
      <c r="BO150" s="94"/>
      <c r="BP150" s="94"/>
      <c r="BQ150" s="94"/>
      <c r="BR150" s="94"/>
      <c r="BS150" s="94"/>
      <c r="BT150" s="94"/>
      <c r="BU150" s="94"/>
      <c r="BV150" s="94"/>
      <c r="BW150" s="94"/>
      <c r="BX150" s="94"/>
      <c r="BY150" s="94"/>
      <c r="BZ150" s="94"/>
      <c r="CA150" s="94"/>
      <c r="CB150" s="94"/>
      <c r="CC150" s="94"/>
      <c r="CD150" s="94"/>
      <c r="CE150" s="94"/>
      <c r="CF150" s="94"/>
      <c r="CG150" s="94"/>
      <c r="CH150" s="94"/>
      <c r="CI150" s="94"/>
      <c r="CJ150" s="94"/>
      <c r="CK150" s="94"/>
      <c r="CL150" s="94"/>
      <c r="CM150" s="94"/>
      <c r="CN150" s="94"/>
      <c r="CO150" s="94"/>
      <c r="CP150" s="94"/>
      <c r="CQ150" s="94"/>
      <c r="CR150" s="94"/>
      <c r="CS150" s="94"/>
      <c r="CT150" s="94"/>
      <c r="CU150" s="94"/>
      <c r="CV150" s="94"/>
      <c r="CW150" s="94"/>
      <c r="CX150" s="94"/>
      <c r="CY150" s="94"/>
      <c r="CZ150" s="94"/>
      <c r="DA150" s="94"/>
      <c r="DB150" s="94"/>
      <c r="DC150" s="94"/>
      <c r="DD150" s="94"/>
      <c r="DE150" s="94"/>
      <c r="DF150" s="94"/>
      <c r="DG150" s="94"/>
      <c r="DH150" s="94"/>
      <c r="DI150" s="94"/>
      <c r="DJ150" s="94"/>
      <c r="DK150" s="94"/>
      <c r="DL150" s="94"/>
      <c r="DM150" s="94"/>
      <c r="DN150" s="94"/>
      <c r="DO150" s="94"/>
      <c r="DP150" s="94"/>
      <c r="DQ150" s="94"/>
      <c r="DR150" s="94"/>
      <c r="DS150" s="94"/>
      <c r="DT150" s="94"/>
      <c r="DU150" s="94"/>
      <c r="DV150" s="94"/>
      <c r="DW150" s="94"/>
      <c r="DX150" s="94"/>
      <c r="DY150" s="94"/>
      <c r="DZ150" s="94"/>
      <c r="EA150" s="94"/>
      <c r="EB150" s="94"/>
      <c r="EC150" s="94"/>
      <c r="ED150" s="94"/>
      <c r="EE150" s="94"/>
      <c r="EF150" s="94"/>
      <c r="EG150" s="94"/>
      <c r="EH150" s="94"/>
      <c r="EI150" s="94"/>
      <c r="EJ150" s="94"/>
      <c r="EK150" s="94"/>
      <c r="EL150" s="94"/>
      <c r="EM150" s="94"/>
      <c r="EN150" s="94"/>
      <c r="EO150" s="94"/>
      <c r="EP150" s="94"/>
      <c r="EQ150" s="94"/>
      <c r="ER150" s="94"/>
      <c r="ES150" s="94"/>
      <c r="ET150" s="94"/>
      <c r="EU150" s="94"/>
      <c r="EV150" s="94"/>
      <c r="EW150" s="94"/>
      <c r="EX150" s="94"/>
      <c r="EY150" s="94"/>
      <c r="EZ150" s="94"/>
      <c r="FA150" s="94"/>
      <c r="FB150" s="94"/>
      <c r="FC150" s="94"/>
      <c r="FD150" s="94"/>
      <c r="FE150" s="94"/>
      <c r="FF150" s="94"/>
      <c r="FG150" s="94"/>
      <c r="FH150" s="94"/>
      <c r="FI150" s="94"/>
      <c r="FJ150" s="94"/>
      <c r="FK150" s="94"/>
      <c r="FL150" s="94"/>
      <c r="FM150" s="94"/>
      <c r="FN150" s="94"/>
      <c r="FO150" s="94"/>
      <c r="FP150" s="94"/>
      <c r="FQ150" s="94"/>
      <c r="FR150" s="94"/>
      <c r="FS150" s="94"/>
      <c r="FT150" s="94"/>
      <c r="FU150" s="94"/>
      <c r="FV150" s="94"/>
      <c r="FW150" s="94"/>
      <c r="FX150" s="94"/>
    </row>
    <row r="151" spans="1:180" ht="30" hidden="1" customHeight="1" x14ac:dyDescent="0.2">
      <c r="A151" s="91">
        <v>5</v>
      </c>
      <c r="B151" s="5"/>
      <c r="C151" s="1"/>
      <c r="D151" s="2"/>
      <c r="E151" s="7"/>
      <c r="F151" s="25"/>
      <c r="G151" s="1"/>
      <c r="H151" s="2"/>
      <c r="I151" s="2"/>
      <c r="J151" s="5"/>
      <c r="K151" s="1"/>
      <c r="L151" s="2"/>
      <c r="M151" s="7"/>
      <c r="N151" s="25"/>
      <c r="O151" s="1"/>
      <c r="P151" s="2"/>
      <c r="Q151" s="30"/>
      <c r="R151" s="25"/>
      <c r="S151" s="1"/>
      <c r="T151" s="2"/>
      <c r="U151" s="2"/>
      <c r="V151" s="5"/>
      <c r="W151" s="1"/>
      <c r="X151" s="2"/>
      <c r="Y151" s="7"/>
      <c r="Z151" s="5"/>
      <c r="AA151" s="1"/>
      <c r="AB151" s="2"/>
      <c r="AC151" s="6"/>
      <c r="AD151" s="91">
        <v>5</v>
      </c>
      <c r="FQ151" s="94"/>
      <c r="FR151" s="94"/>
      <c r="FS151" s="94"/>
      <c r="FT151" s="94"/>
      <c r="FU151" s="94"/>
      <c r="FV151" s="94"/>
      <c r="FW151" s="94"/>
      <c r="FX151" s="94"/>
    </row>
    <row r="152" spans="1:180" s="15" customFormat="1" ht="30" hidden="1" customHeight="1" x14ac:dyDescent="0.2">
      <c r="A152" s="92">
        <v>6</v>
      </c>
      <c r="B152" s="11"/>
      <c r="C152" s="12"/>
      <c r="D152" s="10"/>
      <c r="E152" s="13"/>
      <c r="F152" s="26"/>
      <c r="G152" s="12"/>
      <c r="H152" s="10"/>
      <c r="I152" s="10"/>
      <c r="J152" s="11"/>
      <c r="K152" s="12"/>
      <c r="L152" s="10"/>
      <c r="M152" s="13"/>
      <c r="N152" s="26"/>
      <c r="O152" s="12"/>
      <c r="P152" s="10"/>
      <c r="Q152" s="10"/>
      <c r="R152" s="26"/>
      <c r="S152" s="12"/>
      <c r="T152" s="10"/>
      <c r="U152" s="10"/>
      <c r="V152" s="11"/>
      <c r="W152" s="12"/>
      <c r="X152" s="10"/>
      <c r="Y152" s="13"/>
      <c r="Z152" s="11"/>
      <c r="AA152" s="12"/>
      <c r="AB152" s="10"/>
      <c r="AC152" s="13"/>
      <c r="AD152" s="92">
        <v>6</v>
      </c>
      <c r="AE152" s="94"/>
      <c r="AF152" s="94"/>
      <c r="AG152" s="94"/>
      <c r="AH152" s="94"/>
      <c r="AI152" s="94"/>
      <c r="AJ152" s="94"/>
      <c r="AK152" s="94"/>
      <c r="AL152" s="94"/>
      <c r="AM152" s="94"/>
      <c r="AN152" s="94"/>
      <c r="AO152" s="94"/>
      <c r="AP152" s="94"/>
      <c r="AQ152" s="94"/>
      <c r="AR152" s="94"/>
      <c r="AS152" s="94"/>
      <c r="AT152" s="94"/>
      <c r="AU152" s="94"/>
      <c r="AV152" s="94"/>
      <c r="AW152" s="94"/>
      <c r="AX152" s="94"/>
      <c r="AY152" s="94"/>
      <c r="AZ152" s="94"/>
      <c r="BA152" s="94"/>
      <c r="BB152" s="94"/>
      <c r="BC152" s="94"/>
      <c r="BD152" s="94"/>
      <c r="BE152" s="94"/>
      <c r="BF152" s="94"/>
      <c r="BG152" s="94"/>
      <c r="BH152" s="94"/>
      <c r="BI152" s="94"/>
      <c r="BJ152" s="94"/>
      <c r="BK152" s="94"/>
      <c r="BL152" s="94"/>
      <c r="BM152" s="94"/>
      <c r="BN152" s="94"/>
      <c r="BO152" s="94"/>
      <c r="BP152" s="94"/>
      <c r="BQ152" s="94"/>
      <c r="BR152" s="94"/>
      <c r="BS152" s="94"/>
      <c r="BT152" s="94"/>
      <c r="BU152" s="94"/>
      <c r="BV152" s="94"/>
      <c r="BW152" s="94"/>
      <c r="BX152" s="94"/>
      <c r="BY152" s="94"/>
      <c r="BZ152" s="94"/>
      <c r="CA152" s="94"/>
      <c r="CB152" s="94"/>
      <c r="CC152" s="94"/>
      <c r="CD152" s="94"/>
      <c r="CE152" s="94"/>
      <c r="CF152" s="94"/>
      <c r="CG152" s="94"/>
      <c r="CH152" s="94"/>
      <c r="CI152" s="94"/>
      <c r="CJ152" s="94"/>
      <c r="CK152" s="94"/>
      <c r="CL152" s="94"/>
      <c r="CM152" s="94"/>
      <c r="CN152" s="94"/>
      <c r="CO152" s="94"/>
      <c r="CP152" s="94"/>
      <c r="CQ152" s="94"/>
      <c r="CR152" s="94"/>
      <c r="CS152" s="94"/>
      <c r="CT152" s="94"/>
      <c r="CU152" s="94"/>
      <c r="CV152" s="94"/>
      <c r="CW152" s="94"/>
      <c r="CX152" s="94"/>
      <c r="CY152" s="94"/>
      <c r="CZ152" s="94"/>
      <c r="DA152" s="94"/>
      <c r="DB152" s="94"/>
      <c r="DC152" s="94"/>
      <c r="DD152" s="94"/>
      <c r="DE152" s="94"/>
      <c r="DF152" s="94"/>
      <c r="DG152" s="94"/>
      <c r="DH152" s="94"/>
      <c r="DI152" s="94"/>
      <c r="DJ152" s="94"/>
      <c r="DK152" s="94"/>
      <c r="DL152" s="94"/>
      <c r="DM152" s="94"/>
      <c r="DN152" s="94"/>
      <c r="DO152" s="94"/>
      <c r="DP152" s="94"/>
      <c r="DQ152" s="94"/>
      <c r="DR152" s="94"/>
      <c r="DS152" s="94"/>
      <c r="DT152" s="94"/>
      <c r="DU152" s="94"/>
      <c r="DV152" s="94"/>
      <c r="DW152" s="94"/>
      <c r="DX152" s="94"/>
      <c r="DY152" s="94"/>
      <c r="DZ152" s="94"/>
      <c r="EA152" s="94"/>
      <c r="EB152" s="94"/>
      <c r="EC152" s="94"/>
      <c r="ED152" s="94"/>
      <c r="EE152" s="94"/>
      <c r="EF152" s="94"/>
      <c r="EG152" s="94"/>
      <c r="EH152" s="94"/>
      <c r="EI152" s="94"/>
      <c r="EJ152" s="94"/>
      <c r="EK152" s="94"/>
      <c r="EL152" s="94"/>
      <c r="EM152" s="94"/>
      <c r="EN152" s="94"/>
      <c r="EO152" s="94"/>
      <c r="EP152" s="94"/>
      <c r="EQ152" s="94"/>
      <c r="ER152" s="94"/>
      <c r="ES152" s="94"/>
      <c r="ET152" s="94"/>
      <c r="EU152" s="94"/>
      <c r="EV152" s="94"/>
      <c r="EW152" s="94"/>
      <c r="EX152" s="94"/>
      <c r="EY152" s="94"/>
      <c r="EZ152" s="94"/>
      <c r="FA152" s="94"/>
      <c r="FB152" s="94"/>
      <c r="FC152" s="94"/>
      <c r="FD152" s="94"/>
      <c r="FE152" s="94"/>
      <c r="FF152" s="94"/>
      <c r="FG152" s="94"/>
      <c r="FH152" s="94"/>
      <c r="FI152" s="94"/>
      <c r="FJ152" s="94"/>
      <c r="FK152" s="94"/>
      <c r="FL152" s="94"/>
      <c r="FM152" s="94"/>
      <c r="FN152" s="94"/>
      <c r="FO152" s="94"/>
      <c r="FP152" s="94"/>
      <c r="FQ152" s="94"/>
      <c r="FR152" s="94"/>
      <c r="FS152" s="94"/>
      <c r="FT152" s="94"/>
      <c r="FU152" s="94"/>
      <c r="FV152" s="94"/>
      <c r="FW152" s="94"/>
      <c r="FX152" s="94"/>
    </row>
    <row r="153" spans="1:180" ht="30" hidden="1" customHeight="1" thickBot="1" x14ac:dyDescent="0.25">
      <c r="A153" s="91" t="s">
        <v>8</v>
      </c>
      <c r="B153" s="35"/>
      <c r="C153" s="36"/>
      <c r="D153" s="41"/>
      <c r="E153" s="37"/>
      <c r="F153" s="38"/>
      <c r="G153" s="36"/>
      <c r="H153" s="41"/>
      <c r="I153" s="39"/>
      <c r="J153" s="35"/>
      <c r="K153" s="36"/>
      <c r="L153" s="41"/>
      <c r="M153" s="37"/>
      <c r="N153" s="38"/>
      <c r="O153" s="36"/>
      <c r="P153" s="41"/>
      <c r="Q153" s="39"/>
      <c r="R153" s="38"/>
      <c r="S153" s="36"/>
      <c r="T153" s="41"/>
      <c r="U153" s="39"/>
      <c r="V153" s="35"/>
      <c r="W153" s="36"/>
      <c r="X153" s="41"/>
      <c r="Y153" s="37"/>
      <c r="Z153" s="35"/>
      <c r="AA153" s="36"/>
      <c r="AB153" s="41"/>
      <c r="AC153" s="40"/>
      <c r="AD153" s="91" t="s">
        <v>8</v>
      </c>
      <c r="FQ153" s="94"/>
      <c r="FR153" s="94"/>
      <c r="FS153" s="94"/>
      <c r="FT153" s="94"/>
      <c r="FU153" s="94"/>
      <c r="FV153" s="94"/>
      <c r="FW153" s="94"/>
      <c r="FX153" s="94"/>
    </row>
    <row r="154" spans="1:180" ht="13.5" hidden="1" customHeight="1" thickTop="1" thickBot="1" x14ac:dyDescent="0.25">
      <c r="A154" s="87" t="s">
        <v>9</v>
      </c>
      <c r="B154" s="42">
        <f>SUM(B147:B153)</f>
        <v>0</v>
      </c>
      <c r="C154" s="43">
        <f>SUM(C147:C153)</f>
        <v>0</v>
      </c>
      <c r="D154" s="51"/>
      <c r="E154" s="44"/>
      <c r="F154" s="52">
        <f>SUM(F147:F153)</f>
        <v>0</v>
      </c>
      <c r="G154" s="43">
        <f>SUM(G147:G153)</f>
        <v>0</v>
      </c>
      <c r="H154" s="51"/>
      <c r="I154" s="51"/>
      <c r="J154" s="42">
        <f>SUM(J147:J153)</f>
        <v>0</v>
      </c>
      <c r="K154" s="43">
        <f>SUM(K147:K153)</f>
        <v>0</v>
      </c>
      <c r="L154" s="51"/>
      <c r="M154" s="44"/>
      <c r="N154" s="52">
        <f>SUM(N147:N153)</f>
        <v>0</v>
      </c>
      <c r="O154" s="43">
        <f>SUM(O147:O153)</f>
        <v>0</v>
      </c>
      <c r="P154" s="51"/>
      <c r="Q154" s="51"/>
      <c r="R154" s="52">
        <f>SUM(R147:R153)</f>
        <v>0</v>
      </c>
      <c r="S154" s="43">
        <f>SUM(S147:S153)</f>
        <v>0</v>
      </c>
      <c r="T154" s="51"/>
      <c r="U154" s="51"/>
      <c r="V154" s="42">
        <f>SUM(V147:V153)</f>
        <v>0</v>
      </c>
      <c r="W154" s="43">
        <f>SUM(W147:W153)</f>
        <v>0</v>
      </c>
      <c r="X154" s="51"/>
      <c r="Y154" s="44"/>
      <c r="Z154" s="42">
        <f>SUM(Z147:Z153)</f>
        <v>0</v>
      </c>
      <c r="AA154" s="43">
        <f>SUM(AA147:AA153)</f>
        <v>0</v>
      </c>
      <c r="AB154" s="51"/>
      <c r="AC154" s="44"/>
      <c r="AD154" s="87" t="s">
        <v>9</v>
      </c>
      <c r="FQ154" s="94"/>
      <c r="FR154" s="94"/>
      <c r="FS154" s="94"/>
      <c r="FT154" s="94"/>
      <c r="FU154" s="94"/>
      <c r="FV154" s="94"/>
      <c r="FW154" s="94"/>
      <c r="FX154" s="94"/>
    </row>
    <row r="155" spans="1:180" ht="15" hidden="1" customHeight="1" thickTop="1" x14ac:dyDescent="0.2">
      <c r="A155" s="85" t="s">
        <v>42</v>
      </c>
      <c r="B155" s="16"/>
      <c r="C155" s="17"/>
      <c r="D155" s="17"/>
      <c r="E155" s="45" t="s">
        <v>3</v>
      </c>
      <c r="F155" s="46"/>
      <c r="G155" s="46"/>
      <c r="H155" s="46"/>
      <c r="I155" s="47" t="s">
        <v>4</v>
      </c>
      <c r="J155" s="16"/>
      <c r="K155" s="17"/>
      <c r="L155" s="17"/>
      <c r="M155" s="45" t="s">
        <v>5</v>
      </c>
      <c r="N155" s="49"/>
      <c r="O155" s="49"/>
      <c r="P155" s="49"/>
      <c r="Q155" s="50" t="s">
        <v>6</v>
      </c>
      <c r="R155" s="46"/>
      <c r="S155" s="46"/>
      <c r="T155" s="46"/>
      <c r="U155" s="47" t="s">
        <v>4</v>
      </c>
      <c r="V155" s="16"/>
      <c r="W155" s="17"/>
      <c r="X155" s="17"/>
      <c r="Y155" s="45" t="s">
        <v>5</v>
      </c>
      <c r="Z155" s="48"/>
      <c r="AA155"/>
      <c r="AB155"/>
      <c r="AC155" s="28" t="s">
        <v>7</v>
      </c>
      <c r="AD155" s="86"/>
      <c r="FQ155" s="94"/>
      <c r="FR155" s="94"/>
      <c r="FS155" s="94"/>
      <c r="FT155" s="94"/>
      <c r="FU155" s="94"/>
      <c r="FV155" s="94"/>
      <c r="FW155" s="94"/>
      <c r="FX155" s="94"/>
    </row>
    <row r="156" spans="1:180" ht="14.25" hidden="1" customHeight="1" x14ac:dyDescent="0.2">
      <c r="A156" s="86"/>
      <c r="B156" s="21" t="s">
        <v>23</v>
      </c>
      <c r="C156" s="22"/>
      <c r="D156" s="22"/>
      <c r="E156" s="4" t="e">
        <f>E145+7</f>
        <v>#VALUE!</v>
      </c>
      <c r="F156" s="23" t="s">
        <v>24</v>
      </c>
      <c r="G156" s="23"/>
      <c r="H156" s="23"/>
      <c r="I156" s="4" t="e">
        <f>I145+7</f>
        <v>#VALUE!</v>
      </c>
      <c r="J156" s="24" t="s">
        <v>23</v>
      </c>
      <c r="K156" s="23"/>
      <c r="L156" s="23"/>
      <c r="M156" s="4" t="e">
        <f>M145+7</f>
        <v>#VALUE!</v>
      </c>
      <c r="N156" s="23" t="s">
        <v>25</v>
      </c>
      <c r="O156" s="23"/>
      <c r="P156" s="23"/>
      <c r="Q156" s="4" t="e">
        <f>Q145+7</f>
        <v>#VALUE!</v>
      </c>
      <c r="R156" s="23" t="s">
        <v>24</v>
      </c>
      <c r="S156" s="23"/>
      <c r="T156" s="23"/>
      <c r="U156" s="4" t="e">
        <f>U145+7</f>
        <v>#VALUE!</v>
      </c>
      <c r="V156" s="24" t="s">
        <v>23</v>
      </c>
      <c r="W156" s="23"/>
      <c r="X156" s="23"/>
      <c r="Y156" s="4" t="e">
        <f>Y145+7</f>
        <v>#VALUE!</v>
      </c>
      <c r="Z156" s="24" t="s">
        <v>23</v>
      </c>
      <c r="AA156" s="23"/>
      <c r="AB156" s="23"/>
      <c r="AC156" s="4">
        <f>AC145+7</f>
        <v>45029</v>
      </c>
      <c r="AD156" s="86"/>
      <c r="FQ156" s="94"/>
      <c r="FR156" s="94"/>
      <c r="FS156" s="94"/>
      <c r="FT156" s="94"/>
      <c r="FU156" s="94"/>
      <c r="FV156" s="94"/>
      <c r="FW156" s="94"/>
      <c r="FX156" s="94"/>
    </row>
    <row r="157" spans="1:180" ht="15" hidden="1" customHeight="1" x14ac:dyDescent="0.2">
      <c r="A157" s="91" t="s">
        <v>10</v>
      </c>
      <c r="B157" s="5" t="s">
        <v>0</v>
      </c>
      <c r="C157" s="1" t="s">
        <v>1</v>
      </c>
      <c r="D157" s="2"/>
      <c r="E157" s="6" t="s">
        <v>2</v>
      </c>
      <c r="F157" s="25" t="s">
        <v>0</v>
      </c>
      <c r="G157" s="1" t="s">
        <v>1</v>
      </c>
      <c r="H157" s="2"/>
      <c r="I157" s="2" t="s">
        <v>2</v>
      </c>
      <c r="J157" s="5" t="s">
        <v>0</v>
      </c>
      <c r="K157" s="1" t="s">
        <v>1</v>
      </c>
      <c r="L157" s="2"/>
      <c r="M157" s="6" t="s">
        <v>2</v>
      </c>
      <c r="N157" s="25" t="s">
        <v>0</v>
      </c>
      <c r="O157" s="1" t="s">
        <v>1</v>
      </c>
      <c r="P157" s="2"/>
      <c r="Q157" s="2" t="s">
        <v>2</v>
      </c>
      <c r="R157" s="25" t="s">
        <v>0</v>
      </c>
      <c r="S157" s="1" t="s">
        <v>1</v>
      </c>
      <c r="T157" s="2"/>
      <c r="U157" s="2" t="s">
        <v>2</v>
      </c>
      <c r="V157" s="5" t="s">
        <v>0</v>
      </c>
      <c r="W157" s="1" t="s">
        <v>1</v>
      </c>
      <c r="X157" s="2"/>
      <c r="Y157" s="6" t="s">
        <v>2</v>
      </c>
      <c r="Z157" s="5" t="s">
        <v>0</v>
      </c>
      <c r="AA157" s="1" t="s">
        <v>1</v>
      </c>
      <c r="AB157" s="2"/>
      <c r="AC157" s="6" t="s">
        <v>2</v>
      </c>
      <c r="AD157" s="91" t="s">
        <v>10</v>
      </c>
      <c r="FQ157" s="94"/>
      <c r="FR157" s="94"/>
      <c r="FS157" s="94"/>
      <c r="FT157" s="94"/>
      <c r="FU157" s="94"/>
      <c r="FV157" s="94"/>
      <c r="FW157" s="94"/>
      <c r="FX157" s="94"/>
    </row>
    <row r="158" spans="1:180" ht="30" hidden="1" customHeight="1" x14ac:dyDescent="0.2">
      <c r="A158" s="91">
        <v>1</v>
      </c>
      <c r="B158" s="5"/>
      <c r="C158" s="1"/>
      <c r="D158" s="2"/>
      <c r="E158" s="7"/>
      <c r="F158" s="25"/>
      <c r="G158" s="1"/>
      <c r="H158" s="2"/>
      <c r="I158" s="30"/>
      <c r="J158" s="5"/>
      <c r="K158" s="1"/>
      <c r="L158" s="2"/>
      <c r="M158" s="7"/>
      <c r="N158" s="25"/>
      <c r="O158" s="1"/>
      <c r="P158" s="2"/>
      <c r="Q158" s="30"/>
      <c r="R158" s="25"/>
      <c r="S158" s="1"/>
      <c r="T158" s="2"/>
      <c r="U158" s="30"/>
      <c r="V158" s="5"/>
      <c r="W158" s="1"/>
      <c r="X158" s="2"/>
      <c r="Y158" s="7"/>
      <c r="Z158" s="5"/>
      <c r="AA158" s="1"/>
      <c r="AB158" s="2"/>
      <c r="AC158" s="6"/>
      <c r="AD158" s="91">
        <v>1</v>
      </c>
      <c r="FQ158" s="94"/>
      <c r="FR158" s="94"/>
      <c r="FS158" s="94"/>
      <c r="FT158" s="94"/>
      <c r="FU158" s="94"/>
      <c r="FV158" s="94"/>
      <c r="FW158" s="94"/>
      <c r="FX158" s="94"/>
    </row>
    <row r="159" spans="1:180" s="15" customFormat="1" ht="30" hidden="1" customHeight="1" x14ac:dyDescent="0.2">
      <c r="A159" s="92">
        <v>2</v>
      </c>
      <c r="B159" s="11"/>
      <c r="C159" s="12"/>
      <c r="D159" s="10"/>
      <c r="E159" s="14"/>
      <c r="F159" s="26"/>
      <c r="G159" s="12"/>
      <c r="H159" s="10"/>
      <c r="I159" s="31"/>
      <c r="J159" s="11"/>
      <c r="K159" s="12"/>
      <c r="L159" s="10"/>
      <c r="M159" s="14"/>
      <c r="N159" s="26"/>
      <c r="O159" s="12"/>
      <c r="P159" s="10"/>
      <c r="Q159" s="10"/>
      <c r="R159" s="26"/>
      <c r="S159" s="12"/>
      <c r="T159" s="10"/>
      <c r="U159" s="31"/>
      <c r="V159" s="11"/>
      <c r="W159" s="12"/>
      <c r="X159" s="10"/>
      <c r="Y159" s="14"/>
      <c r="Z159" s="11"/>
      <c r="AA159" s="12"/>
      <c r="AB159" s="10"/>
      <c r="AC159" s="13"/>
      <c r="AD159" s="92">
        <v>2</v>
      </c>
      <c r="AE159" s="94"/>
      <c r="AF159" s="94"/>
      <c r="AG159" s="94"/>
      <c r="AH159" s="94"/>
      <c r="AI159" s="94"/>
      <c r="AJ159" s="94"/>
      <c r="AK159" s="94"/>
      <c r="AL159" s="94"/>
      <c r="AM159" s="94"/>
      <c r="AN159" s="94"/>
      <c r="AO159" s="94"/>
      <c r="AP159" s="94"/>
      <c r="AQ159" s="94"/>
      <c r="AR159" s="94"/>
      <c r="AS159" s="94"/>
      <c r="AT159" s="94"/>
      <c r="AU159" s="94"/>
      <c r="AV159" s="94"/>
      <c r="AW159" s="94"/>
      <c r="AX159" s="94"/>
      <c r="AY159" s="94"/>
      <c r="AZ159" s="94"/>
      <c r="BA159" s="94"/>
      <c r="BB159" s="94"/>
      <c r="BC159" s="94"/>
      <c r="BD159" s="94"/>
      <c r="BE159" s="94"/>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c r="CW159" s="94"/>
      <c r="CX159" s="94"/>
      <c r="CY159" s="94"/>
      <c r="CZ159" s="94"/>
      <c r="DA159" s="94"/>
      <c r="DB159" s="94"/>
      <c r="DC159" s="94"/>
      <c r="DD159" s="94"/>
      <c r="DE159" s="94"/>
      <c r="DF159" s="94"/>
      <c r="DG159" s="94"/>
      <c r="DH159" s="94"/>
      <c r="DI159" s="94"/>
      <c r="DJ159" s="94"/>
      <c r="DK159" s="94"/>
      <c r="DL159" s="94"/>
      <c r="DM159" s="94"/>
      <c r="DN159" s="94"/>
      <c r="DO159" s="94"/>
      <c r="DP159" s="94"/>
      <c r="DQ159" s="94"/>
      <c r="DR159" s="94"/>
      <c r="DS159" s="94"/>
      <c r="DT159" s="94"/>
      <c r="DU159" s="94"/>
      <c r="DV159" s="94"/>
      <c r="DW159" s="94"/>
      <c r="DX159" s="94"/>
      <c r="DY159" s="94"/>
      <c r="DZ159" s="94"/>
      <c r="EA159" s="94"/>
      <c r="EB159" s="94"/>
      <c r="EC159" s="94"/>
      <c r="ED159" s="94"/>
      <c r="EE159" s="94"/>
      <c r="EF159" s="94"/>
      <c r="EG159" s="94"/>
      <c r="EH159" s="94"/>
      <c r="EI159" s="94"/>
      <c r="EJ159" s="94"/>
      <c r="EK159" s="94"/>
      <c r="EL159" s="94"/>
      <c r="EM159" s="94"/>
      <c r="EN159" s="94"/>
      <c r="EO159" s="94"/>
      <c r="EP159" s="94"/>
      <c r="EQ159" s="94"/>
      <c r="ER159" s="94"/>
      <c r="ES159" s="94"/>
      <c r="ET159" s="94"/>
      <c r="EU159" s="94"/>
      <c r="EV159" s="94"/>
      <c r="EW159" s="94"/>
      <c r="EX159" s="94"/>
      <c r="EY159" s="94"/>
      <c r="EZ159" s="94"/>
      <c r="FA159" s="94"/>
      <c r="FB159" s="94"/>
      <c r="FC159" s="94"/>
      <c r="FD159" s="94"/>
      <c r="FE159" s="94"/>
      <c r="FF159" s="94"/>
      <c r="FG159" s="94"/>
      <c r="FH159" s="94"/>
      <c r="FI159" s="94"/>
      <c r="FJ159" s="94"/>
      <c r="FK159" s="94"/>
      <c r="FL159" s="94"/>
      <c r="FM159" s="94"/>
      <c r="FN159" s="94"/>
      <c r="FO159" s="94"/>
      <c r="FP159" s="94"/>
      <c r="FQ159" s="94"/>
      <c r="FR159" s="94"/>
      <c r="FS159" s="94"/>
      <c r="FT159" s="94"/>
      <c r="FU159" s="94"/>
      <c r="FV159" s="94"/>
      <c r="FW159" s="94"/>
      <c r="FX159" s="94"/>
    </row>
    <row r="160" spans="1:180" ht="30" hidden="1" customHeight="1" x14ac:dyDescent="0.2">
      <c r="A160" s="91">
        <v>3</v>
      </c>
      <c r="B160" s="5"/>
      <c r="C160" s="1"/>
      <c r="D160" s="2"/>
      <c r="E160" s="7"/>
      <c r="F160" s="25"/>
      <c r="G160" s="1"/>
      <c r="H160" s="2"/>
      <c r="I160" s="2"/>
      <c r="J160" s="5"/>
      <c r="K160" s="1"/>
      <c r="L160" s="2"/>
      <c r="M160" s="6"/>
      <c r="N160" s="25"/>
      <c r="O160" s="1"/>
      <c r="P160" s="2"/>
      <c r="Q160" s="2"/>
      <c r="R160" s="25"/>
      <c r="S160" s="1"/>
      <c r="T160" s="2"/>
      <c r="U160" s="2"/>
      <c r="V160" s="5"/>
      <c r="W160" s="1"/>
      <c r="X160" s="2"/>
      <c r="Y160" s="6"/>
      <c r="Z160" s="5"/>
      <c r="AA160" s="1"/>
      <c r="AB160" s="2"/>
      <c r="AC160" s="6"/>
      <c r="AD160" s="91">
        <v>3</v>
      </c>
      <c r="FQ160" s="94"/>
      <c r="FR160" s="94"/>
      <c r="FS160" s="94"/>
      <c r="FT160" s="94"/>
      <c r="FU160" s="94"/>
      <c r="FV160" s="94"/>
      <c r="FW160" s="94"/>
      <c r="FX160" s="94"/>
    </row>
    <row r="161" spans="1:180" s="15" customFormat="1" ht="30" hidden="1" customHeight="1" x14ac:dyDescent="0.2">
      <c r="A161" s="92">
        <v>4</v>
      </c>
      <c r="B161" s="11"/>
      <c r="C161" s="12"/>
      <c r="D161" s="10"/>
      <c r="E161" s="14"/>
      <c r="F161" s="26"/>
      <c r="G161" s="12"/>
      <c r="H161" s="10"/>
      <c r="I161" s="31"/>
      <c r="J161" s="11"/>
      <c r="K161" s="12"/>
      <c r="L161" s="10"/>
      <c r="M161" s="14"/>
      <c r="N161" s="26"/>
      <c r="O161" s="12"/>
      <c r="P161" s="10"/>
      <c r="Q161" s="31"/>
      <c r="R161" s="26"/>
      <c r="S161" s="12"/>
      <c r="T161" s="10"/>
      <c r="U161" s="31"/>
      <c r="V161" s="11"/>
      <c r="W161" s="12"/>
      <c r="X161" s="10"/>
      <c r="Y161" s="14"/>
      <c r="Z161" s="11"/>
      <c r="AA161" s="12"/>
      <c r="AB161" s="10"/>
      <c r="AC161" s="13"/>
      <c r="AD161" s="92">
        <v>4</v>
      </c>
      <c r="AE161" s="94"/>
      <c r="AF161" s="94"/>
      <c r="AG161" s="94"/>
      <c r="AH161" s="94"/>
      <c r="AI161" s="94"/>
      <c r="AJ161" s="94"/>
      <c r="AK161" s="94"/>
      <c r="AL161" s="94"/>
      <c r="AM161" s="94"/>
      <c r="AN161" s="94"/>
      <c r="AO161" s="94"/>
      <c r="AP161" s="94"/>
      <c r="AQ161" s="94"/>
      <c r="AR161" s="94"/>
      <c r="AS161" s="94"/>
      <c r="AT161" s="94"/>
      <c r="AU161" s="94"/>
      <c r="AV161" s="94"/>
      <c r="AW161" s="94"/>
      <c r="AX161" s="94"/>
      <c r="AY161" s="94"/>
      <c r="AZ161" s="94"/>
      <c r="BA161" s="94"/>
      <c r="BB161" s="94"/>
      <c r="BC161" s="94"/>
      <c r="BD161" s="94"/>
      <c r="BE161" s="94"/>
      <c r="BF161" s="94"/>
      <c r="BG161" s="94"/>
      <c r="BH161" s="94"/>
      <c r="BI161" s="94"/>
      <c r="BJ161" s="94"/>
      <c r="BK161" s="94"/>
      <c r="BL161" s="94"/>
      <c r="BM161" s="94"/>
      <c r="BN161" s="94"/>
      <c r="BO161" s="94"/>
      <c r="BP161" s="94"/>
      <c r="BQ161" s="94"/>
      <c r="BR161" s="94"/>
      <c r="BS161" s="94"/>
      <c r="BT161" s="94"/>
      <c r="BU161" s="94"/>
      <c r="BV161" s="94"/>
      <c r="BW161" s="94"/>
      <c r="BX161" s="94"/>
      <c r="BY161" s="94"/>
      <c r="BZ161" s="94"/>
      <c r="CA161" s="94"/>
      <c r="CB161" s="94"/>
      <c r="CC161" s="94"/>
      <c r="CD161" s="94"/>
      <c r="CE161" s="94"/>
      <c r="CF161" s="94"/>
      <c r="CG161" s="94"/>
      <c r="CH161" s="94"/>
      <c r="CI161" s="94"/>
      <c r="CJ161" s="94"/>
      <c r="CK161" s="94"/>
      <c r="CL161" s="94"/>
      <c r="CM161" s="94"/>
      <c r="CN161" s="94"/>
      <c r="CO161" s="94"/>
      <c r="CP161" s="94"/>
      <c r="CQ161" s="94"/>
      <c r="CR161" s="94"/>
      <c r="CS161" s="94"/>
      <c r="CT161" s="94"/>
      <c r="CU161" s="94"/>
      <c r="CV161" s="94"/>
      <c r="CW161" s="94"/>
      <c r="CX161" s="94"/>
      <c r="CY161" s="94"/>
      <c r="CZ161" s="94"/>
      <c r="DA161" s="94"/>
      <c r="DB161" s="94"/>
      <c r="DC161" s="94"/>
      <c r="DD161" s="94"/>
      <c r="DE161" s="94"/>
      <c r="DF161" s="94"/>
      <c r="DG161" s="94"/>
      <c r="DH161" s="94"/>
      <c r="DI161" s="94"/>
      <c r="DJ161" s="94"/>
      <c r="DK161" s="94"/>
      <c r="DL161" s="94"/>
      <c r="DM161" s="94"/>
      <c r="DN161" s="94"/>
      <c r="DO161" s="94"/>
      <c r="DP161" s="94"/>
      <c r="DQ161" s="94"/>
      <c r="DR161" s="94"/>
      <c r="DS161" s="94"/>
      <c r="DT161" s="94"/>
      <c r="DU161" s="94"/>
      <c r="DV161" s="94"/>
      <c r="DW161" s="94"/>
      <c r="DX161" s="94"/>
      <c r="DY161" s="94"/>
      <c r="DZ161" s="94"/>
      <c r="EA161" s="94"/>
      <c r="EB161" s="94"/>
      <c r="EC161" s="94"/>
      <c r="ED161" s="94"/>
      <c r="EE161" s="94"/>
      <c r="EF161" s="94"/>
      <c r="EG161" s="94"/>
      <c r="EH161" s="94"/>
      <c r="EI161" s="94"/>
      <c r="EJ161" s="94"/>
      <c r="EK161" s="94"/>
      <c r="EL161" s="94"/>
      <c r="EM161" s="94"/>
      <c r="EN161" s="94"/>
      <c r="EO161" s="94"/>
      <c r="EP161" s="94"/>
      <c r="EQ161" s="94"/>
      <c r="ER161" s="94"/>
      <c r="ES161" s="94"/>
      <c r="ET161" s="94"/>
      <c r="EU161" s="94"/>
      <c r="EV161" s="94"/>
      <c r="EW161" s="94"/>
      <c r="EX161" s="94"/>
      <c r="EY161" s="94"/>
      <c r="EZ161" s="94"/>
      <c r="FA161" s="94"/>
      <c r="FB161" s="94"/>
      <c r="FC161" s="94"/>
      <c r="FD161" s="94"/>
      <c r="FE161" s="94"/>
      <c r="FF161" s="94"/>
      <c r="FG161" s="94"/>
      <c r="FH161" s="94"/>
      <c r="FI161" s="94"/>
      <c r="FJ161" s="94"/>
      <c r="FK161" s="94"/>
      <c r="FL161" s="94"/>
      <c r="FM161" s="94"/>
      <c r="FN161" s="94"/>
      <c r="FO161" s="94"/>
      <c r="FP161" s="94"/>
      <c r="FQ161" s="94"/>
      <c r="FR161" s="94"/>
      <c r="FS161" s="94"/>
      <c r="FT161" s="94"/>
      <c r="FU161" s="94"/>
      <c r="FV161" s="94"/>
      <c r="FW161" s="94"/>
      <c r="FX161" s="94"/>
    </row>
    <row r="162" spans="1:180" ht="30" hidden="1" customHeight="1" x14ac:dyDescent="0.2">
      <c r="A162" s="91">
        <v>5</v>
      </c>
      <c r="B162" s="5"/>
      <c r="C162" s="1"/>
      <c r="D162" s="2"/>
      <c r="E162" s="7"/>
      <c r="F162" s="25"/>
      <c r="G162" s="1"/>
      <c r="H162" s="2"/>
      <c r="I162" s="2"/>
      <c r="J162" s="5"/>
      <c r="K162" s="1"/>
      <c r="L162" s="2"/>
      <c r="M162" s="7"/>
      <c r="N162" s="25"/>
      <c r="O162" s="1"/>
      <c r="P162" s="2"/>
      <c r="Q162" s="30"/>
      <c r="R162" s="25"/>
      <c r="S162" s="1"/>
      <c r="T162" s="2"/>
      <c r="U162" s="2"/>
      <c r="V162" s="5"/>
      <c r="W162" s="1"/>
      <c r="X162" s="2"/>
      <c r="Y162" s="7"/>
      <c r="Z162" s="5"/>
      <c r="AA162" s="1"/>
      <c r="AB162" s="2"/>
      <c r="AC162" s="6"/>
      <c r="AD162" s="91">
        <v>5</v>
      </c>
      <c r="FQ162" s="94"/>
      <c r="FR162" s="94"/>
      <c r="FS162" s="94"/>
      <c r="FT162" s="94"/>
      <c r="FU162" s="94"/>
      <c r="FV162" s="94"/>
      <c r="FW162" s="94"/>
      <c r="FX162" s="94"/>
    </row>
    <row r="163" spans="1:180" s="15" customFormat="1" ht="30" hidden="1" customHeight="1" x14ac:dyDescent="0.2">
      <c r="A163" s="92">
        <v>6</v>
      </c>
      <c r="B163" s="11"/>
      <c r="C163" s="12"/>
      <c r="D163" s="10"/>
      <c r="E163" s="13"/>
      <c r="F163" s="26"/>
      <c r="G163" s="12"/>
      <c r="H163" s="10"/>
      <c r="I163" s="10"/>
      <c r="J163" s="11"/>
      <c r="K163" s="12"/>
      <c r="L163" s="10"/>
      <c r="M163" s="13"/>
      <c r="N163" s="26"/>
      <c r="O163" s="12"/>
      <c r="P163" s="10"/>
      <c r="Q163" s="10"/>
      <c r="R163" s="26"/>
      <c r="S163" s="12"/>
      <c r="T163" s="10"/>
      <c r="U163" s="10"/>
      <c r="V163" s="11"/>
      <c r="W163" s="12"/>
      <c r="X163" s="10"/>
      <c r="Y163" s="13"/>
      <c r="Z163" s="11"/>
      <c r="AA163" s="12"/>
      <c r="AB163" s="10"/>
      <c r="AC163" s="13"/>
      <c r="AD163" s="92">
        <v>6</v>
      </c>
      <c r="AE163" s="94"/>
      <c r="AF163" s="94"/>
      <c r="AG163" s="94"/>
      <c r="AH163" s="94"/>
      <c r="AI163" s="94"/>
      <c r="AJ163" s="94"/>
      <c r="AK163" s="94"/>
      <c r="AL163" s="94"/>
      <c r="AM163" s="94"/>
      <c r="AN163" s="94"/>
      <c r="AO163" s="94"/>
      <c r="AP163" s="94"/>
      <c r="AQ163" s="94"/>
      <c r="AR163" s="94"/>
      <c r="AS163" s="94"/>
      <c r="AT163" s="94"/>
      <c r="AU163" s="94"/>
      <c r="AV163" s="94"/>
      <c r="AW163" s="94"/>
      <c r="AX163" s="94"/>
      <c r="AY163" s="94"/>
      <c r="AZ163" s="94"/>
      <c r="BA163" s="94"/>
      <c r="BB163" s="94"/>
      <c r="BC163" s="94"/>
      <c r="BD163" s="94"/>
      <c r="BE163" s="94"/>
      <c r="BF163" s="94"/>
      <c r="BG163" s="94"/>
      <c r="BH163" s="94"/>
      <c r="BI163" s="94"/>
      <c r="BJ163" s="94"/>
      <c r="BK163" s="94"/>
      <c r="BL163" s="94"/>
      <c r="BM163" s="94"/>
      <c r="BN163" s="94"/>
      <c r="BO163" s="94"/>
      <c r="BP163" s="94"/>
      <c r="BQ163" s="94"/>
      <c r="BR163" s="94"/>
      <c r="BS163" s="94"/>
      <c r="BT163" s="94"/>
      <c r="BU163" s="94"/>
      <c r="BV163" s="94"/>
      <c r="BW163" s="94"/>
      <c r="BX163" s="94"/>
      <c r="BY163" s="94"/>
      <c r="BZ163" s="94"/>
      <c r="CA163" s="94"/>
      <c r="CB163" s="94"/>
      <c r="CC163" s="94"/>
      <c r="CD163" s="94"/>
      <c r="CE163" s="94"/>
      <c r="CF163" s="94"/>
      <c r="CG163" s="94"/>
      <c r="CH163" s="94"/>
      <c r="CI163" s="94"/>
      <c r="CJ163" s="94"/>
      <c r="CK163" s="94"/>
      <c r="CL163" s="94"/>
      <c r="CM163" s="94"/>
      <c r="CN163" s="94"/>
      <c r="CO163" s="94"/>
      <c r="CP163" s="94"/>
      <c r="CQ163" s="94"/>
      <c r="CR163" s="94"/>
      <c r="CS163" s="94"/>
      <c r="CT163" s="94"/>
      <c r="CU163" s="94"/>
      <c r="CV163" s="94"/>
      <c r="CW163" s="94"/>
      <c r="CX163" s="94"/>
      <c r="CY163" s="94"/>
      <c r="CZ163" s="94"/>
      <c r="DA163" s="94"/>
      <c r="DB163" s="94"/>
      <c r="DC163" s="94"/>
      <c r="DD163" s="94"/>
      <c r="DE163" s="94"/>
      <c r="DF163" s="94"/>
      <c r="DG163" s="94"/>
      <c r="DH163" s="94"/>
      <c r="DI163" s="94"/>
      <c r="DJ163" s="94"/>
      <c r="DK163" s="94"/>
      <c r="DL163" s="94"/>
      <c r="DM163" s="94"/>
      <c r="DN163" s="94"/>
      <c r="DO163" s="94"/>
      <c r="DP163" s="94"/>
      <c r="DQ163" s="94"/>
      <c r="DR163" s="94"/>
      <c r="DS163" s="94"/>
      <c r="DT163" s="94"/>
      <c r="DU163" s="94"/>
      <c r="DV163" s="94"/>
      <c r="DW163" s="94"/>
      <c r="DX163" s="94"/>
      <c r="DY163" s="94"/>
      <c r="DZ163" s="94"/>
      <c r="EA163" s="94"/>
      <c r="EB163" s="94"/>
      <c r="EC163" s="94"/>
      <c r="ED163" s="94"/>
      <c r="EE163" s="94"/>
      <c r="EF163" s="94"/>
      <c r="EG163" s="94"/>
      <c r="EH163" s="94"/>
      <c r="EI163" s="94"/>
      <c r="EJ163" s="94"/>
      <c r="EK163" s="94"/>
      <c r="EL163" s="94"/>
      <c r="EM163" s="94"/>
      <c r="EN163" s="94"/>
      <c r="EO163" s="94"/>
      <c r="EP163" s="94"/>
      <c r="EQ163" s="94"/>
      <c r="ER163" s="94"/>
      <c r="ES163" s="94"/>
      <c r="ET163" s="94"/>
      <c r="EU163" s="94"/>
      <c r="EV163" s="94"/>
      <c r="EW163" s="94"/>
      <c r="EX163" s="94"/>
      <c r="EY163" s="94"/>
      <c r="EZ163" s="94"/>
      <c r="FA163" s="94"/>
      <c r="FB163" s="94"/>
      <c r="FC163" s="94"/>
      <c r="FD163" s="94"/>
      <c r="FE163" s="94"/>
      <c r="FF163" s="94"/>
      <c r="FG163" s="94"/>
      <c r="FH163" s="94"/>
      <c r="FI163" s="94"/>
      <c r="FJ163" s="94"/>
      <c r="FK163" s="94"/>
      <c r="FL163" s="94"/>
      <c r="FM163" s="94"/>
      <c r="FN163" s="94"/>
      <c r="FO163" s="94"/>
      <c r="FP163" s="94"/>
      <c r="FQ163" s="94"/>
      <c r="FR163" s="94"/>
      <c r="FS163" s="94"/>
      <c r="FT163" s="94"/>
      <c r="FU163" s="94"/>
      <c r="FV163" s="94"/>
      <c r="FW163" s="94"/>
      <c r="FX163" s="94"/>
    </row>
    <row r="164" spans="1:180" ht="30" hidden="1" customHeight="1" thickBot="1" x14ac:dyDescent="0.25">
      <c r="A164" s="91" t="s">
        <v>8</v>
      </c>
      <c r="B164" s="35"/>
      <c r="C164" s="36"/>
      <c r="D164" s="41"/>
      <c r="E164" s="37"/>
      <c r="F164" s="38"/>
      <c r="G164" s="36"/>
      <c r="H164" s="41"/>
      <c r="I164" s="39"/>
      <c r="J164" s="35"/>
      <c r="K164" s="36"/>
      <c r="L164" s="41"/>
      <c r="M164" s="37"/>
      <c r="N164" s="38"/>
      <c r="O164" s="36"/>
      <c r="P164" s="41"/>
      <c r="Q164" s="39"/>
      <c r="R164" s="38"/>
      <c r="S164" s="36"/>
      <c r="T164" s="41"/>
      <c r="U164" s="39"/>
      <c r="V164" s="35"/>
      <c r="W164" s="36"/>
      <c r="X164" s="41"/>
      <c r="Y164" s="37"/>
      <c r="Z164" s="35"/>
      <c r="AA164" s="36"/>
      <c r="AB164" s="41"/>
      <c r="AC164" s="40"/>
      <c r="AD164" s="91" t="s">
        <v>8</v>
      </c>
      <c r="FQ164" s="94"/>
      <c r="FR164" s="94"/>
      <c r="FS164" s="94"/>
      <c r="FT164" s="94"/>
      <c r="FU164" s="94"/>
      <c r="FV164" s="94"/>
      <c r="FW164" s="94"/>
      <c r="FX164" s="94"/>
    </row>
    <row r="165" spans="1:180" ht="13.5" hidden="1" customHeight="1" thickTop="1" thickBot="1" x14ac:dyDescent="0.25">
      <c r="A165" s="87" t="s">
        <v>9</v>
      </c>
      <c r="B165" s="42">
        <f>SUM(B158:B164)</f>
        <v>0</v>
      </c>
      <c r="C165" s="43">
        <f>SUM(C158:C164)</f>
        <v>0</v>
      </c>
      <c r="D165" s="51"/>
      <c r="E165" s="44"/>
      <c r="F165" s="52">
        <f>SUM(F158:F164)</f>
        <v>0</v>
      </c>
      <c r="G165" s="43">
        <f>SUM(G158:G164)</f>
        <v>0</v>
      </c>
      <c r="H165" s="51"/>
      <c r="I165" s="51"/>
      <c r="J165" s="42">
        <f>SUM(J158:J164)</f>
        <v>0</v>
      </c>
      <c r="K165" s="43">
        <f>SUM(K158:K164)</f>
        <v>0</v>
      </c>
      <c r="L165" s="51"/>
      <c r="M165" s="44"/>
      <c r="N165" s="52">
        <f>SUM(N158:N164)</f>
        <v>0</v>
      </c>
      <c r="O165" s="43">
        <f>SUM(O158:O164)</f>
        <v>0</v>
      </c>
      <c r="P165" s="51"/>
      <c r="Q165" s="51"/>
      <c r="R165" s="52">
        <f>SUM(R158:R164)</f>
        <v>0</v>
      </c>
      <c r="S165" s="43">
        <f>SUM(S158:S164)</f>
        <v>0</v>
      </c>
      <c r="T165" s="51"/>
      <c r="U165" s="51"/>
      <c r="V165" s="42">
        <f>SUM(V158:V164)</f>
        <v>0</v>
      </c>
      <c r="W165" s="43">
        <f>SUM(W158:W164)</f>
        <v>0</v>
      </c>
      <c r="X165" s="51"/>
      <c r="Y165" s="44"/>
      <c r="Z165" s="42">
        <f>SUM(Z158:Z164)</f>
        <v>0</v>
      </c>
      <c r="AA165" s="43">
        <f>SUM(AA158:AA164)</f>
        <v>0</v>
      </c>
      <c r="AB165" s="51"/>
      <c r="AC165" s="44"/>
      <c r="AD165" s="87" t="s">
        <v>9</v>
      </c>
      <c r="FQ165" s="94"/>
      <c r="FR165" s="94"/>
      <c r="FS165" s="94"/>
      <c r="FT165" s="94"/>
      <c r="FU165" s="94"/>
      <c r="FV165" s="94"/>
      <c r="FW165" s="94"/>
      <c r="FX165" s="94"/>
    </row>
    <row r="166" spans="1:180" ht="15.75" customHeight="1" thickTop="1" x14ac:dyDescent="0.2">
      <c r="W166"/>
      <c r="X166"/>
      <c r="Y166"/>
      <c r="Z166"/>
      <c r="AA166"/>
      <c r="AB166"/>
      <c r="AC166"/>
      <c r="AD166"/>
      <c r="FQ166" s="94"/>
      <c r="FR166" s="94"/>
      <c r="FS166" s="94"/>
      <c r="FT166" s="94"/>
      <c r="FU166" s="94"/>
      <c r="FV166" s="94"/>
      <c r="FW166" s="94"/>
      <c r="FX166" s="94"/>
    </row>
    <row r="167" spans="1:180" ht="13.8" thickBot="1" x14ac:dyDescent="0.25">
      <c r="A167" t="s">
        <v>22</v>
      </c>
      <c r="W167"/>
      <c r="X167"/>
      <c r="Y167"/>
      <c r="Z167"/>
      <c r="AA167"/>
      <c r="AB167"/>
      <c r="AC167"/>
      <c r="AD167"/>
      <c r="FQ167" s="94"/>
      <c r="FR167" s="94"/>
      <c r="FS167" s="94"/>
      <c r="FT167" s="94"/>
      <c r="FU167" s="94"/>
      <c r="FV167" s="94"/>
      <c r="FW167" s="94"/>
      <c r="FX167" s="94"/>
    </row>
    <row r="168" spans="1:180" ht="15" customHeight="1" thickTop="1" thickBot="1" x14ac:dyDescent="0.25">
      <c r="B168" s="111" t="str">
        <f>B1</f>
        <v>山梨　太郎</v>
      </c>
      <c r="C168" s="112"/>
      <c r="D168" s="113"/>
      <c r="E168" s="113" t="str">
        <f>E122</f>
        <v>月曜日</v>
      </c>
      <c r="F168" s="114" t="str">
        <f>F1</f>
        <v>甲州　花子</v>
      </c>
      <c r="G168" s="115"/>
      <c r="H168" s="116"/>
      <c r="I168" s="116" t="str">
        <f>I122</f>
        <v>月曜日</v>
      </c>
      <c r="J168" s="337" t="str">
        <f>J1</f>
        <v>笛吹　次郎</v>
      </c>
      <c r="K168" s="338"/>
      <c r="L168" s="339"/>
      <c r="M168" s="339" t="str">
        <f>M122</f>
        <v>火曜日</v>
      </c>
      <c r="N168" s="117" t="str">
        <f>N1</f>
        <v>吉田　三郎</v>
      </c>
      <c r="O168" s="118"/>
      <c r="P168" s="117"/>
      <c r="Q168" s="118" t="str">
        <f>Q122</f>
        <v>火曜日</v>
      </c>
      <c r="R168" s="347" t="str">
        <f>R1</f>
        <v>富士　さくら</v>
      </c>
      <c r="S168" s="348"/>
      <c r="T168" s="349"/>
      <c r="U168" s="349" t="str">
        <f>U122</f>
        <v>水曜日</v>
      </c>
      <c r="V168" s="350" t="str">
        <f>V1</f>
        <v>大月　四郎</v>
      </c>
      <c r="W168" s="351"/>
      <c r="X168" s="352"/>
      <c r="Y168" s="351" t="str">
        <f>Y122</f>
        <v>木曜日</v>
      </c>
      <c r="Z168"/>
      <c r="AA168" s="189" t="s">
        <v>114</v>
      </c>
      <c r="AB168"/>
      <c r="AC168"/>
      <c r="AD168"/>
      <c r="FQ168" s="94"/>
      <c r="FR168" s="94"/>
      <c r="FS168" s="94"/>
      <c r="FT168" s="94"/>
      <c r="FU168" s="94"/>
      <c r="FV168" s="94"/>
      <c r="FW168" s="94"/>
      <c r="FX168" s="94"/>
    </row>
    <row r="169" spans="1:180" ht="13.8" thickTop="1" x14ac:dyDescent="0.2">
      <c r="B169" s="109" t="s">
        <v>0</v>
      </c>
      <c r="C169" s="110" t="s">
        <v>1</v>
      </c>
      <c r="E169" s="193">
        <f>COUNTIF(D$3:D$165,"○")</f>
        <v>8</v>
      </c>
      <c r="F169" s="109" t="s">
        <v>0</v>
      </c>
      <c r="G169" s="110" t="s">
        <v>1</v>
      </c>
      <c r="I169" s="193">
        <f>COUNTIF(H$3:H$165,"○")</f>
        <v>8</v>
      </c>
      <c r="J169" s="109" t="s">
        <v>0</v>
      </c>
      <c r="K169" s="110" t="s">
        <v>1</v>
      </c>
      <c r="M169" s="193">
        <f>COUNTIF(L$3:L$165,"○")</f>
        <v>8</v>
      </c>
      <c r="N169" s="109" t="s">
        <v>0</v>
      </c>
      <c r="O169" s="110" t="s">
        <v>1</v>
      </c>
      <c r="P169" s="48"/>
      <c r="Q169" s="194">
        <f>COUNTIF(P$3:P$165,"○")</f>
        <v>8</v>
      </c>
      <c r="R169" s="109" t="s">
        <v>0</v>
      </c>
      <c r="S169" s="110" t="s">
        <v>1</v>
      </c>
      <c r="U169" s="193">
        <f>COUNTIF(T$3:T$165,"○")</f>
        <v>8</v>
      </c>
      <c r="V169" s="109" t="s">
        <v>0</v>
      </c>
      <c r="W169" s="110" t="s">
        <v>1</v>
      </c>
      <c r="X169"/>
      <c r="Y169" s="194">
        <f>COUNTIF(X$3:X$165,"○")</f>
        <v>8</v>
      </c>
      <c r="Z169"/>
      <c r="AA169" s="190" t="s">
        <v>59</v>
      </c>
      <c r="AB169"/>
      <c r="AC169"/>
      <c r="AD169"/>
      <c r="FQ169" s="94"/>
      <c r="FR169" s="94"/>
      <c r="FS169" s="94"/>
      <c r="FT169" s="94"/>
      <c r="FU169" s="94"/>
      <c r="FV169" s="94"/>
      <c r="FW169" s="94"/>
      <c r="FX169" s="94"/>
    </row>
    <row r="170" spans="1:180" ht="13.8" thickBot="1" x14ac:dyDescent="0.25">
      <c r="A170" t="s">
        <v>12</v>
      </c>
      <c r="B170" s="72">
        <f>+B11+B22+B33+B44+B55+B66+B77+B88+B99+B110+B121+B132</f>
        <v>0</v>
      </c>
      <c r="C170" s="74">
        <f>+C11+C22+C33+C44+C55+C66+C77+C88+C99+C110+C121+C132</f>
        <v>0</v>
      </c>
      <c r="D170" s="107" t="s">
        <v>50</v>
      </c>
      <c r="E170" s="108">
        <f>+'１学期（校内指導教員）'!E180+'２学期（校内指導教員）'!E204+'３学期（校内指導教員）'!E169</f>
        <v>33</v>
      </c>
      <c r="F170" s="72">
        <f>+F11+F22+F33+F44+F55+F66+F77+F88+F99+F110+F121+F132</f>
        <v>0</v>
      </c>
      <c r="G170" s="74">
        <f>+G11+G22+G33+G44+G55+G66+G77+G88+G99+G110+G121+G132</f>
        <v>0</v>
      </c>
      <c r="H170" s="107" t="s">
        <v>50</v>
      </c>
      <c r="I170" s="108">
        <f>+'１学期（校内指導教員）'!I180+'２学期（校内指導教員）'!I204+'３学期（校内指導教員）'!I169</f>
        <v>33</v>
      </c>
      <c r="J170" s="72">
        <f>+J11+J22+J33+J44+J55+J66+J77+J88+J99+J110+J121+J132</f>
        <v>0</v>
      </c>
      <c r="K170" s="74">
        <f>+K11+K22+K33+K44+K55+K66+K77+K88+K99+K110+K121+K132</f>
        <v>0</v>
      </c>
      <c r="L170" s="107" t="s">
        <v>50</v>
      </c>
      <c r="M170" s="108">
        <f>+'１学期（校内指導教員）'!M180+'２学期（校内指導教員）'!M204+'３学期（校内指導教員）'!M169</f>
        <v>33</v>
      </c>
      <c r="N170" s="72">
        <f>+N11+N22+N33+N44+N55+N66+N77+N88+N99+N110+N121+N132</f>
        <v>0</v>
      </c>
      <c r="O170" s="74">
        <f>+O11+O22+O33+O44+O55+O66+O77+O88+O99+O110+O121+O132</f>
        <v>0</v>
      </c>
      <c r="P170" s="119" t="s">
        <v>50</v>
      </c>
      <c r="Q170" s="120">
        <f>+'１学期（校内指導教員）'!Q180+'２学期（校内指導教員）'!Q204+'３学期（校内指導教員）'!Q169</f>
        <v>34</v>
      </c>
      <c r="R170" s="72">
        <f>+R11+R22+R33+R44+R55+R66+R77+R88+R99+R110+R121+R132</f>
        <v>0</v>
      </c>
      <c r="S170" s="74">
        <f>+S11+S22+S33+S44+S55+S66+S77+S88+S99+S110+S121+S132</f>
        <v>0</v>
      </c>
      <c r="T170" s="107" t="s">
        <v>50</v>
      </c>
      <c r="U170" s="108">
        <f>+'１学期（校内指導教員）'!U180+'２学期（校内指導教員）'!U204+'３学期（校内指導教員）'!U169</f>
        <v>33</v>
      </c>
      <c r="V170" s="72">
        <f>+V11+V22+V33+V44+V55+V66+V77+V88+V99+V110+V121+V132</f>
        <v>0</v>
      </c>
      <c r="W170" s="74">
        <f>+W11+W22+W33+W44+W55+W66+W77+W88+W99+W110+W121+W132</f>
        <v>0</v>
      </c>
      <c r="X170" s="107" t="s">
        <v>50</v>
      </c>
      <c r="Y170" s="120">
        <f>+'１学期（校内指導教員）'!Y180+'２学期（校内指導教員）'!Y204+'３学期（校内指導教員）'!Y169</f>
        <v>33</v>
      </c>
      <c r="Z170"/>
      <c r="AA170" s="190" t="s">
        <v>61</v>
      </c>
      <c r="AB170"/>
      <c r="AC170"/>
      <c r="AD170"/>
      <c r="FQ170" s="94"/>
      <c r="FR170" s="94"/>
      <c r="FS170" s="94"/>
      <c r="FT170" s="94"/>
      <c r="FU170" s="94"/>
      <c r="FV170" s="94"/>
      <c r="FW170" s="94"/>
      <c r="FX170" s="94"/>
    </row>
    <row r="171" spans="1:180" ht="14.4" thickTop="1" thickBot="1" x14ac:dyDescent="0.25">
      <c r="B171" s="426">
        <f>SUM(B170,C170)</f>
        <v>0</v>
      </c>
      <c r="C171" s="427"/>
      <c r="D171" s="89"/>
      <c r="F171" s="426">
        <f>SUM(F170,G170)</f>
        <v>0</v>
      </c>
      <c r="G171" s="427"/>
      <c r="H171" s="89"/>
      <c r="J171" s="426">
        <f>SUM(J170,K170)</f>
        <v>0</v>
      </c>
      <c r="K171" s="427"/>
      <c r="L171" s="89"/>
      <c r="N171" s="426">
        <f>SUM(N170,O170)</f>
        <v>0</v>
      </c>
      <c r="O171" s="427"/>
      <c r="P171" s="89"/>
      <c r="R171" s="426">
        <f>SUM(R170,S170)</f>
        <v>0</v>
      </c>
      <c r="S171" s="427"/>
      <c r="T171" s="89"/>
      <c r="V171" s="426">
        <f>SUM(V170,W170)</f>
        <v>0</v>
      </c>
      <c r="W171" s="427"/>
      <c r="X171" s="89"/>
      <c r="Y171"/>
      <c r="Z171"/>
      <c r="AA171" s="189" t="s">
        <v>115</v>
      </c>
      <c r="AB171"/>
      <c r="AC171"/>
      <c r="AD171"/>
      <c r="FQ171" s="94"/>
      <c r="FR171" s="94"/>
      <c r="FS171" s="94"/>
      <c r="FT171" s="94"/>
      <c r="FU171" s="94"/>
      <c r="FV171" s="94"/>
      <c r="FW171" s="94"/>
      <c r="FX171" s="94"/>
    </row>
    <row r="172" spans="1:180" ht="13.5" thickTop="1" x14ac:dyDescent="0.2">
      <c r="W172"/>
      <c r="X172"/>
      <c r="Y172"/>
      <c r="Z172"/>
      <c r="AA172" s="189"/>
      <c r="AB172"/>
      <c r="AC172"/>
      <c r="AD172"/>
      <c r="FQ172" s="94"/>
      <c r="FR172" s="94"/>
      <c r="FS172" s="94"/>
      <c r="FT172" s="94"/>
      <c r="FU172" s="94"/>
      <c r="FV172" s="94"/>
      <c r="FW172" s="94"/>
      <c r="FX172" s="94"/>
    </row>
    <row r="173" spans="1:180" ht="34.5" customHeight="1" thickBot="1" x14ac:dyDescent="0.25">
      <c r="C173" s="422" t="str">
        <f>B1</f>
        <v>山梨　太郎</v>
      </c>
      <c r="D173" s="422"/>
      <c r="E173" s="422"/>
      <c r="G173" s="477" t="str">
        <f>F1</f>
        <v>甲州　花子</v>
      </c>
      <c r="H173" s="477"/>
      <c r="I173" s="477"/>
      <c r="K173" s="432" t="str">
        <f>J1</f>
        <v>笛吹　次郎</v>
      </c>
      <c r="L173" s="432"/>
      <c r="M173" s="432"/>
      <c r="O173" s="433" t="str">
        <f>N1</f>
        <v>吉田　三郎</v>
      </c>
      <c r="P173" s="433"/>
      <c r="Q173" s="433"/>
      <c r="S173" s="476" t="str">
        <f>R1</f>
        <v>富士　さくら</v>
      </c>
      <c r="T173" s="476"/>
      <c r="U173" s="476"/>
      <c r="W173" s="429" t="str">
        <f>V1</f>
        <v>大月　四郎</v>
      </c>
      <c r="X173" s="429"/>
      <c r="Y173" s="429"/>
      <c r="Z173"/>
      <c r="AA173"/>
      <c r="AB173"/>
      <c r="AC173"/>
      <c r="AD173"/>
      <c r="FQ173" s="94"/>
      <c r="FR173" s="94"/>
      <c r="FS173" s="94"/>
      <c r="FT173" s="94"/>
      <c r="FU173" s="94"/>
      <c r="FV173" s="94"/>
      <c r="FW173" s="94"/>
      <c r="FX173" s="94"/>
    </row>
    <row r="174" spans="1:180" ht="15.75" customHeight="1" thickBot="1" x14ac:dyDescent="0.25">
      <c r="C174" s="99"/>
      <c r="D174" s="101" t="s">
        <v>21</v>
      </c>
      <c r="E174" s="100"/>
      <c r="G174" s="98"/>
      <c r="H174" s="101" t="s">
        <v>21</v>
      </c>
      <c r="I174" s="97"/>
      <c r="K174" s="88"/>
      <c r="L174" s="101" t="s">
        <v>21</v>
      </c>
      <c r="M174" s="88"/>
      <c r="O174" s="88"/>
      <c r="P174" s="101" t="s">
        <v>21</v>
      </c>
      <c r="Q174" s="88"/>
      <c r="S174" s="98"/>
      <c r="T174" s="101" t="s">
        <v>21</v>
      </c>
      <c r="U174" s="97"/>
      <c r="W174" s="88"/>
      <c r="X174" s="101" t="s">
        <v>21</v>
      </c>
      <c r="Y174" s="88"/>
      <c r="Z174"/>
      <c r="AA174">
        <f>34*7+3</f>
        <v>241</v>
      </c>
      <c r="AB174"/>
      <c r="AC174"/>
      <c r="AD174"/>
      <c r="FQ174" s="94"/>
      <c r="FR174" s="94"/>
      <c r="FS174" s="94"/>
      <c r="FT174" s="94"/>
      <c r="FU174" s="94"/>
      <c r="FV174" s="94"/>
      <c r="FW174" s="94"/>
      <c r="FX174" s="94"/>
    </row>
    <row r="175" spans="1:180" ht="13.8" thickBot="1" x14ac:dyDescent="0.25">
      <c r="C175" s="309">
        <f>SUM(B11,B22,B33,B44,B55,B66,B77,B88,B99,B110,B121,B132)</f>
        <v>0</v>
      </c>
      <c r="D175" s="328">
        <f>C175+'２学期（校内指導教員）'!D210</f>
        <v>0</v>
      </c>
      <c r="E175" s="329" t="s">
        <v>19</v>
      </c>
      <c r="G175" s="311">
        <f>SUM(F11,F22,F33,F44,F55,F66,F77,F88,F99,F110,F121,F132)</f>
        <v>0</v>
      </c>
      <c r="H175" s="328">
        <f>G175+'２学期（校内指導教員）'!H210</f>
        <v>0</v>
      </c>
      <c r="I175" s="331" t="s">
        <v>19</v>
      </c>
      <c r="K175" s="311">
        <f>SUM(J11,J22,J33,J44,J55,J66,J77,J88,J99,J110,J121,J132)</f>
        <v>0</v>
      </c>
      <c r="L175" s="328">
        <f>K175+'２学期（校内指導教員）'!L210</f>
        <v>0</v>
      </c>
      <c r="M175" s="331" t="s">
        <v>19</v>
      </c>
      <c r="O175" s="311">
        <f>SUM(N11,N22,N33,N44,N55,N66,N77,N88,N99,N110,N121,N132)</f>
        <v>0</v>
      </c>
      <c r="P175" s="328">
        <f>O175+'２学期（校内指導教員）'!P210</f>
        <v>0</v>
      </c>
      <c r="Q175" s="331" t="s">
        <v>19</v>
      </c>
      <c r="S175" s="311">
        <f>SUM(R11,R22,R33,R44,R55,R66,R77,R88,R99,R110,R121,R132)</f>
        <v>0</v>
      </c>
      <c r="T175" s="328">
        <f>S175+'２学期（校内指導教員）'!T210</f>
        <v>0</v>
      </c>
      <c r="U175" s="331" t="s">
        <v>19</v>
      </c>
      <c r="W175" s="311">
        <f>SUM(V11,V22,V33,V44,V55,V66,V77,V88,V99,V110,V121,V132)</f>
        <v>0</v>
      </c>
      <c r="X175" s="328">
        <f>W175+'２学期（校内指導教員）'!X210</f>
        <v>0</v>
      </c>
      <c r="Y175" s="331" t="s">
        <v>19</v>
      </c>
      <c r="Z175"/>
      <c r="AA175">
        <f>34*4</f>
        <v>136</v>
      </c>
      <c r="AB175"/>
      <c r="AC175"/>
      <c r="AD175"/>
      <c r="FQ175" s="94"/>
      <c r="FR175" s="94"/>
      <c r="FS175" s="94"/>
      <c r="FT175" s="94"/>
      <c r="FU175" s="94"/>
      <c r="FV175" s="94"/>
      <c r="FW175" s="94"/>
      <c r="FX175" s="94"/>
    </row>
    <row r="176" spans="1:180" x14ac:dyDescent="0.2">
      <c r="C176" s="2">
        <f t="shared" ref="C176:C181" si="0">COUNTIF($D$4:$D$165,S187)</f>
        <v>0</v>
      </c>
      <c r="D176" s="102">
        <f>C176+'２学期（校内指導教員）'!D211</f>
        <v>0</v>
      </c>
      <c r="E176" s="272" t="s">
        <v>13</v>
      </c>
      <c r="G176" s="1">
        <f t="shared" ref="G176:G181" si="1">COUNTIF($H$4:$H$165,$S187)</f>
        <v>0</v>
      </c>
      <c r="H176" s="102">
        <f>G176+'２学期（校内指導教員）'!H211</f>
        <v>0</v>
      </c>
      <c r="I176" s="95" t="s">
        <v>13</v>
      </c>
      <c r="K176" s="1">
        <f t="shared" ref="K176:K181" si="2">COUNTIF($L$4:$L$165,$S187)</f>
        <v>0</v>
      </c>
      <c r="L176" s="102">
        <f>K176+'２学期（校内指導教員）'!L211</f>
        <v>0</v>
      </c>
      <c r="M176" s="95" t="s">
        <v>13</v>
      </c>
      <c r="O176" s="1">
        <f t="shared" ref="O176:O181" si="3">COUNTIF($P$4:$P$165,$S187)</f>
        <v>0</v>
      </c>
      <c r="P176" s="102">
        <f>O176+'２学期（校内指導教員）'!P211</f>
        <v>0</v>
      </c>
      <c r="Q176" s="95" t="s">
        <v>13</v>
      </c>
      <c r="S176" s="1">
        <f>COUNTIF($T$4:$T$165,$S187)</f>
        <v>0</v>
      </c>
      <c r="T176" s="102">
        <f>S176+'２学期（校内指導教員）'!T211</f>
        <v>0</v>
      </c>
      <c r="U176" s="95" t="s">
        <v>13</v>
      </c>
      <c r="W176" s="1">
        <f>COUNTIF($X$4:$X$165,$S187)</f>
        <v>0</v>
      </c>
      <c r="X176" s="102">
        <f>W176+'２学期（校内指導教員）'!X211</f>
        <v>0</v>
      </c>
      <c r="Y176" s="95" t="s">
        <v>13</v>
      </c>
      <c r="Z176"/>
      <c r="AA176"/>
      <c r="AB176"/>
      <c r="AC176"/>
      <c r="AD176"/>
      <c r="FQ176" s="94"/>
      <c r="FR176" s="94"/>
      <c r="FS176" s="94"/>
      <c r="FT176" s="94"/>
      <c r="FU176" s="94"/>
      <c r="FV176" s="94"/>
      <c r="FW176" s="94"/>
      <c r="FX176" s="94"/>
    </row>
    <row r="177" spans="3:180" x14ac:dyDescent="0.2">
      <c r="C177" s="2">
        <f t="shared" si="0"/>
        <v>0</v>
      </c>
      <c r="D177" s="318">
        <f>C177+'２学期（校内指導教員）'!D212</f>
        <v>0</v>
      </c>
      <c r="E177" s="319" t="s">
        <v>14</v>
      </c>
      <c r="G177" s="1">
        <f t="shared" si="1"/>
        <v>0</v>
      </c>
      <c r="H177" s="318">
        <f>G177+'２学期（校内指導教員）'!H212</f>
        <v>0</v>
      </c>
      <c r="I177" s="320" t="s">
        <v>14</v>
      </c>
      <c r="K177" s="1">
        <f t="shared" si="2"/>
        <v>0</v>
      </c>
      <c r="L177" s="318">
        <f>K177+'２学期（校内指導教員）'!L212</f>
        <v>0</v>
      </c>
      <c r="M177" s="320" t="s">
        <v>14</v>
      </c>
      <c r="O177" s="1">
        <f t="shared" si="3"/>
        <v>0</v>
      </c>
      <c r="P177" s="318">
        <f>O177+'２学期（校内指導教員）'!P212</f>
        <v>0</v>
      </c>
      <c r="Q177" s="320" t="s">
        <v>14</v>
      </c>
      <c r="S177" s="1">
        <f t="shared" ref="S177" si="4">COUNTIF($T$4:$T$165,$S188)</f>
        <v>0</v>
      </c>
      <c r="T177" s="318">
        <f>S177+'２学期（校内指導教員）'!T212</f>
        <v>0</v>
      </c>
      <c r="U177" s="320" t="s">
        <v>14</v>
      </c>
      <c r="W177" s="1">
        <f t="shared" ref="W177" si="5">COUNTIF($X$4:$X$165,$S188)</f>
        <v>0</v>
      </c>
      <c r="X177" s="318">
        <f>W177+'２学期（校内指導教員）'!X212</f>
        <v>0</v>
      </c>
      <c r="Y177" s="320" t="s">
        <v>14</v>
      </c>
      <c r="Z177"/>
      <c r="AA177"/>
      <c r="AB177"/>
      <c r="AC177"/>
      <c r="AD177"/>
      <c r="FQ177" s="94"/>
      <c r="FR177" s="94"/>
      <c r="FS177" s="94"/>
      <c r="FT177" s="94"/>
      <c r="FU177" s="94"/>
      <c r="FV177" s="94"/>
      <c r="FW177" s="94"/>
      <c r="FX177" s="94"/>
    </row>
    <row r="178" spans="3:180" x14ac:dyDescent="0.2">
      <c r="C178" s="2">
        <f t="shared" si="0"/>
        <v>0</v>
      </c>
      <c r="D178" s="322">
        <f>C178+'２学期（校内指導教員）'!D213</f>
        <v>0</v>
      </c>
      <c r="E178" s="323" t="s">
        <v>97</v>
      </c>
      <c r="G178" s="1">
        <f t="shared" si="1"/>
        <v>0</v>
      </c>
      <c r="H178" s="322">
        <f>G178+'２学期（校内指導教員）'!H213</f>
        <v>0</v>
      </c>
      <c r="I178" s="325" t="s">
        <v>97</v>
      </c>
      <c r="K178" s="1">
        <f t="shared" si="2"/>
        <v>0</v>
      </c>
      <c r="L178" s="322">
        <f>K178+'２学期（校内指導教員）'!L213</f>
        <v>0</v>
      </c>
      <c r="M178" s="325" t="s">
        <v>97</v>
      </c>
      <c r="O178" s="1">
        <f t="shared" si="3"/>
        <v>0</v>
      </c>
      <c r="P178" s="322">
        <f>O178+'２学期（校内指導教員）'!P213</f>
        <v>0</v>
      </c>
      <c r="Q178" s="325" t="s">
        <v>97</v>
      </c>
      <c r="S178" s="1">
        <f>COUNTIF($T$4:$T$165,#REF!)</f>
        <v>0</v>
      </c>
      <c r="T178" s="322">
        <f>S178+'２学期（校内指導教員）'!T213</f>
        <v>0</v>
      </c>
      <c r="U178" s="325" t="s">
        <v>97</v>
      </c>
      <c r="W178" s="1">
        <f>COUNTIF($X$4:$X$165,#REF!)</f>
        <v>0</v>
      </c>
      <c r="X178" s="322">
        <f>W178+'２学期（校内指導教員）'!X213</f>
        <v>0</v>
      </c>
      <c r="Y178" s="325" t="s">
        <v>97</v>
      </c>
      <c r="Z178"/>
      <c r="AA178"/>
      <c r="AB178"/>
      <c r="AC178"/>
      <c r="AD178"/>
      <c r="FQ178" s="94"/>
      <c r="FR178" s="94"/>
      <c r="FS178" s="94"/>
      <c r="FT178" s="94"/>
      <c r="FU178" s="94"/>
      <c r="FV178" s="94"/>
      <c r="FW178" s="94"/>
      <c r="FX178" s="94"/>
    </row>
    <row r="179" spans="3:180" x14ac:dyDescent="0.2">
      <c r="C179" s="2">
        <f t="shared" si="0"/>
        <v>0</v>
      </c>
      <c r="D179" s="102">
        <f>C179+'２学期（校内指導教員）'!D214</f>
        <v>0</v>
      </c>
      <c r="E179" s="272" t="s">
        <v>16</v>
      </c>
      <c r="G179" s="1">
        <f t="shared" si="1"/>
        <v>0</v>
      </c>
      <c r="H179" s="102">
        <f>G179+'２学期（校内指導教員）'!H214</f>
        <v>0</v>
      </c>
      <c r="I179" s="95" t="s">
        <v>16</v>
      </c>
      <c r="K179" s="1">
        <f t="shared" si="2"/>
        <v>0</v>
      </c>
      <c r="L179" s="102">
        <f>K179+'２学期（校内指導教員）'!L214</f>
        <v>0</v>
      </c>
      <c r="M179" s="95" t="s">
        <v>16</v>
      </c>
      <c r="O179" s="1">
        <f t="shared" si="3"/>
        <v>0</v>
      </c>
      <c r="P179" s="102">
        <f>O179+'２学期（校内指導教員）'!P214</f>
        <v>0</v>
      </c>
      <c r="Q179" s="95" t="s">
        <v>16</v>
      </c>
      <c r="S179" s="1">
        <f>COUNTIF($T$4:$T$165,$S189)</f>
        <v>0</v>
      </c>
      <c r="T179" s="102">
        <f>S179+'２学期（校内指導教員）'!T214</f>
        <v>0</v>
      </c>
      <c r="U179" s="95" t="s">
        <v>16</v>
      </c>
      <c r="W179" s="1">
        <f>COUNTIF($X$4:$X$165,$S189)</f>
        <v>0</v>
      </c>
      <c r="X179" s="102">
        <f>W179+'２学期（校内指導教員）'!X214</f>
        <v>0</v>
      </c>
      <c r="Y179" s="95" t="s">
        <v>16</v>
      </c>
      <c r="Z179"/>
      <c r="AA179"/>
      <c r="AB179"/>
      <c r="AC179"/>
      <c r="AD179"/>
      <c r="FQ179" s="94"/>
      <c r="FR179" s="94"/>
      <c r="FS179" s="94"/>
      <c r="FT179" s="94"/>
      <c r="FU179" s="94"/>
      <c r="FV179" s="94"/>
      <c r="FW179" s="94"/>
      <c r="FX179" s="94"/>
    </row>
    <row r="180" spans="3:180" ht="21.6" x14ac:dyDescent="0.2">
      <c r="C180" s="2">
        <f t="shared" si="0"/>
        <v>0</v>
      </c>
      <c r="D180" s="102">
        <f>C180+'２学期（校内指導教員）'!D215</f>
        <v>0</v>
      </c>
      <c r="E180" s="272" t="s">
        <v>17</v>
      </c>
      <c r="G180" s="1">
        <f t="shared" si="1"/>
        <v>0</v>
      </c>
      <c r="H180" s="102">
        <f>G180+'２学期（校内指導教員）'!H215</f>
        <v>0</v>
      </c>
      <c r="I180" s="95" t="s">
        <v>17</v>
      </c>
      <c r="K180" s="1">
        <f t="shared" si="2"/>
        <v>0</v>
      </c>
      <c r="L180" s="102">
        <f>K180+'２学期（校内指導教員）'!L215</f>
        <v>0</v>
      </c>
      <c r="M180" s="95" t="s">
        <v>17</v>
      </c>
      <c r="O180" s="1">
        <f t="shared" si="3"/>
        <v>0</v>
      </c>
      <c r="P180" s="102">
        <f>O180+'２学期（校内指導教員）'!P215</f>
        <v>0</v>
      </c>
      <c r="Q180" s="95" t="s">
        <v>17</v>
      </c>
      <c r="S180" s="1">
        <f>COUNTIF($T$4:$T$165,$S190)</f>
        <v>0</v>
      </c>
      <c r="T180" s="102">
        <f>S180+'２学期（校内指導教員）'!T215</f>
        <v>0</v>
      </c>
      <c r="U180" s="95" t="s">
        <v>17</v>
      </c>
      <c r="W180" s="1">
        <f>COUNTIF($X$4:$X$165,$S190)</f>
        <v>0</v>
      </c>
      <c r="X180" s="102">
        <f>W180+'２学期（校内指導教員）'!X215</f>
        <v>0</v>
      </c>
      <c r="Y180" s="95" t="s">
        <v>17</v>
      </c>
      <c r="Z180"/>
      <c r="AA180"/>
      <c r="AB180"/>
      <c r="AC180"/>
      <c r="AD180"/>
      <c r="FQ180" s="94"/>
      <c r="FR180" s="94"/>
      <c r="FS180" s="94"/>
      <c r="FT180" s="94"/>
      <c r="FU180" s="94"/>
      <c r="FV180" s="94"/>
      <c r="FW180" s="94"/>
      <c r="FX180" s="94"/>
    </row>
    <row r="181" spans="3:180" ht="21.6" x14ac:dyDescent="0.2">
      <c r="C181" s="2">
        <f t="shared" si="0"/>
        <v>0</v>
      </c>
      <c r="D181" s="102">
        <f>C181+'２学期（校内指導教員）'!D216</f>
        <v>0</v>
      </c>
      <c r="E181" s="272" t="s">
        <v>18</v>
      </c>
      <c r="G181" s="1">
        <f t="shared" si="1"/>
        <v>0</v>
      </c>
      <c r="H181" s="102">
        <f>G181+'２学期（校内指導教員）'!H216</f>
        <v>0</v>
      </c>
      <c r="I181" s="95" t="s">
        <v>18</v>
      </c>
      <c r="K181" s="1">
        <f t="shared" si="2"/>
        <v>0</v>
      </c>
      <c r="L181" s="102">
        <f>K181+'２学期（校内指導教員）'!L216</f>
        <v>0</v>
      </c>
      <c r="M181" s="95" t="s">
        <v>18</v>
      </c>
      <c r="O181" s="1">
        <f t="shared" si="3"/>
        <v>0</v>
      </c>
      <c r="P181" s="102">
        <f>O181+'２学期（校内指導教員）'!P216</f>
        <v>0</v>
      </c>
      <c r="Q181" s="95" t="s">
        <v>18</v>
      </c>
      <c r="S181" s="1">
        <f>COUNTIF($T$4:$T$165,$S191)</f>
        <v>0</v>
      </c>
      <c r="T181" s="102">
        <f>S181+'２学期（校内指導教員）'!T216</f>
        <v>0</v>
      </c>
      <c r="U181" s="95" t="s">
        <v>18</v>
      </c>
      <c r="W181" s="1">
        <f>COUNTIF($X$4:$X$165,$S191)</f>
        <v>0</v>
      </c>
      <c r="X181" s="102">
        <f>W181+'２学期（校内指導教員）'!X216</f>
        <v>0</v>
      </c>
      <c r="Y181" s="95" t="s">
        <v>18</v>
      </c>
      <c r="Z181"/>
      <c r="AA181"/>
      <c r="AB181"/>
      <c r="AC181"/>
      <c r="AD181"/>
      <c r="FQ181" s="94"/>
      <c r="FR181" s="94"/>
      <c r="FS181" s="94"/>
      <c r="FT181" s="94"/>
      <c r="FU181" s="94"/>
      <c r="FV181" s="94"/>
      <c r="FW181" s="94"/>
      <c r="FX181" s="94"/>
    </row>
    <row r="182" spans="3:180" ht="13.5" thickBot="1" x14ac:dyDescent="0.25">
      <c r="C182" s="2">
        <f>SUM(C176:C181)</f>
        <v>0</v>
      </c>
      <c r="D182" s="326">
        <f>C182+'２学期（校内指導教員）'!D217</f>
        <v>0</v>
      </c>
      <c r="E182" s="25"/>
      <c r="G182" s="1">
        <f>SUM(G176:G181)</f>
        <v>0</v>
      </c>
      <c r="H182" s="326">
        <f>G182+'２学期（校内指導教員）'!H217</f>
        <v>0</v>
      </c>
      <c r="I182" s="1"/>
      <c r="K182" s="1">
        <f>SUM(K176:K181)</f>
        <v>0</v>
      </c>
      <c r="L182" s="326">
        <f>K182+'２学期（校内指導教員）'!L217</f>
        <v>0</v>
      </c>
      <c r="M182" s="1"/>
      <c r="O182" s="1">
        <f>SUM(O176:O181)</f>
        <v>0</v>
      </c>
      <c r="P182" s="326">
        <f>O182+'２学期（校内指導教員）'!P217</f>
        <v>0</v>
      </c>
      <c r="Q182" s="1"/>
      <c r="S182" s="1">
        <f>SUM(S176:S181)</f>
        <v>0</v>
      </c>
      <c r="T182" s="326">
        <f>S182+'２学期（校内指導教員）'!T217</f>
        <v>0</v>
      </c>
      <c r="U182" s="1"/>
      <c r="W182" s="1">
        <f>SUM(W176:W181)</f>
        <v>0</v>
      </c>
      <c r="X182" s="326">
        <f>W182+'２学期（校内指導教員）'!X217</f>
        <v>0</v>
      </c>
      <c r="Y182" s="1"/>
      <c r="Z182"/>
      <c r="AA182"/>
      <c r="AB182"/>
      <c r="AC182"/>
      <c r="AD182"/>
      <c r="FQ182" s="94"/>
      <c r="FR182" s="94"/>
      <c r="FS182" s="94"/>
      <c r="FT182" s="94"/>
      <c r="FU182" s="94"/>
      <c r="FV182" s="94"/>
      <c r="FW182" s="94"/>
      <c r="FX182" s="94"/>
    </row>
    <row r="183" spans="3:180" x14ac:dyDescent="0.2">
      <c r="D183">
        <f>D182-D175</f>
        <v>0</v>
      </c>
      <c r="E183" t="s">
        <v>55</v>
      </c>
      <c r="H183">
        <f>H182-H175</f>
        <v>0</v>
      </c>
      <c r="I183" t="s">
        <v>55</v>
      </c>
      <c r="L183">
        <f>L182-L175</f>
        <v>0</v>
      </c>
      <c r="M183" t="s">
        <v>55</v>
      </c>
      <c r="P183">
        <f>P182-P175</f>
        <v>0</v>
      </c>
      <c r="Q183" t="s">
        <v>55</v>
      </c>
      <c r="T183">
        <f>T182-T175</f>
        <v>0</v>
      </c>
      <c r="U183" t="s">
        <v>55</v>
      </c>
      <c r="W183"/>
      <c r="X183">
        <f>X182-X175</f>
        <v>0</v>
      </c>
      <c r="Y183" t="s">
        <v>55</v>
      </c>
      <c r="Z183"/>
      <c r="AA183"/>
      <c r="AB183"/>
      <c r="AC183"/>
      <c r="AD183"/>
      <c r="FQ183" s="94"/>
      <c r="FR183" s="94"/>
      <c r="FS183" s="94"/>
      <c r="FT183" s="94"/>
      <c r="FU183" s="94"/>
      <c r="FV183" s="94"/>
      <c r="FW183" s="94"/>
      <c r="FX183" s="94"/>
    </row>
    <row r="184" spans="3:180" ht="13.5" thickBot="1" x14ac:dyDescent="0.25"/>
    <row r="185" spans="3:180" ht="60.75" customHeight="1" thickTop="1" thickBot="1" x14ac:dyDescent="0.25">
      <c r="M185" s="379" t="s">
        <v>145</v>
      </c>
      <c r="N185" s="380" t="s">
        <v>137</v>
      </c>
      <c r="O185" s="381" t="s">
        <v>138</v>
      </c>
      <c r="P185" s="382"/>
      <c r="R185" s="79"/>
    </row>
    <row r="186" spans="3:180" ht="21.75" customHeight="1" thickBot="1" x14ac:dyDescent="0.25">
      <c r="E186" s="383" t="s">
        <v>139</v>
      </c>
      <c r="F186" s="384" t="s">
        <v>140</v>
      </c>
      <c r="G186" s="385" t="s">
        <v>135</v>
      </c>
      <c r="H186" s="386" t="s">
        <v>21</v>
      </c>
      <c r="M186" s="387"/>
      <c r="N186" s="388"/>
      <c r="O186" s="389"/>
      <c r="P186" s="390"/>
      <c r="R186" s="79"/>
    </row>
    <row r="187" spans="3:180" ht="14.25" customHeight="1" thickBot="1" x14ac:dyDescent="0.25">
      <c r="E187" s="391" t="s">
        <v>19</v>
      </c>
      <c r="F187" s="392">
        <f>'１学期（拠点校指導教員）'!F198</f>
        <v>0</v>
      </c>
      <c r="G187" s="393">
        <f>'１学期（拠点校指導教員）'!G198</f>
        <v>0</v>
      </c>
      <c r="H187" s="400">
        <f>SUM(F187:G187)</f>
        <v>0</v>
      </c>
      <c r="M187" s="401" t="s">
        <v>141</v>
      </c>
      <c r="N187" s="394">
        <f>SUM(F187,F200,N200)</f>
        <v>0</v>
      </c>
      <c r="O187" s="395">
        <f>SUM(G187,G200,O200)</f>
        <v>0</v>
      </c>
      <c r="P187" s="402">
        <f>SUM(N187:O187)</f>
        <v>0</v>
      </c>
      <c r="R187" s="80"/>
      <c r="S187" s="95" t="s">
        <v>26</v>
      </c>
      <c r="T187" s="82"/>
      <c r="U187" s="81"/>
    </row>
    <row r="188" spans="3:180" ht="14.4" thickBot="1" x14ac:dyDescent="0.25">
      <c r="E188" s="391" t="s">
        <v>13</v>
      </c>
      <c r="F188" s="392">
        <f>'１学期（拠点校指導教員）'!F199</f>
        <v>0</v>
      </c>
      <c r="G188" s="393">
        <f>'１学期（拠点校指導教員）'!G199</f>
        <v>0</v>
      </c>
      <c r="H188" s="386">
        <f t="shared" ref="H188:H194" si="6">SUM(F188:G188)</f>
        <v>0</v>
      </c>
      <c r="M188" s="410" t="s">
        <v>13</v>
      </c>
      <c r="N188" s="394">
        <f t="shared" ref="N188:O193" si="7">SUM(F188,F201,N201)</f>
        <v>0</v>
      </c>
      <c r="O188" s="395">
        <f t="shared" si="7"/>
        <v>0</v>
      </c>
      <c r="P188" s="396">
        <f t="shared" ref="P188:P194" si="8">SUM(N188:O188)</f>
        <v>0</v>
      </c>
      <c r="R188" s="80"/>
      <c r="S188" s="96" t="s">
        <v>27</v>
      </c>
      <c r="T188" s="82"/>
      <c r="U188" s="81"/>
    </row>
    <row r="189" spans="3:180" ht="13.8" thickBot="1" x14ac:dyDescent="0.25">
      <c r="E189" s="391" t="s">
        <v>14</v>
      </c>
      <c r="F189" s="392">
        <f>'１学期（拠点校指導教員）'!F200</f>
        <v>0</v>
      </c>
      <c r="G189" s="393">
        <f>'１学期（拠点校指導教員）'!G200</f>
        <v>0</v>
      </c>
      <c r="H189" s="386">
        <f t="shared" si="6"/>
        <v>0</v>
      </c>
      <c r="M189" s="410" t="s">
        <v>14</v>
      </c>
      <c r="N189" s="394">
        <f t="shared" si="7"/>
        <v>0</v>
      </c>
      <c r="O189" s="395">
        <f t="shared" si="7"/>
        <v>0</v>
      </c>
      <c r="P189" s="399">
        <f t="shared" si="8"/>
        <v>0</v>
      </c>
      <c r="R189" s="83"/>
      <c r="S189" s="96" t="s">
        <v>15</v>
      </c>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c r="BY189"/>
      <c r="BZ189"/>
      <c r="CA189"/>
      <c r="CB189"/>
      <c r="CC189"/>
      <c r="CD189"/>
      <c r="CE189"/>
      <c r="CF189"/>
      <c r="CG189"/>
      <c r="CH189"/>
      <c r="CI189"/>
      <c r="CJ189"/>
      <c r="CK189"/>
      <c r="CL189"/>
      <c r="CM189"/>
      <c r="CN189"/>
      <c r="CO189"/>
      <c r="CP189"/>
      <c r="CQ189"/>
      <c r="CR189"/>
      <c r="CS189"/>
      <c r="CT189"/>
      <c r="CU189"/>
      <c r="CV189"/>
      <c r="CW189"/>
      <c r="CX189"/>
      <c r="CY189"/>
      <c r="CZ189"/>
      <c r="DA189"/>
      <c r="DB189"/>
      <c r="DC189"/>
      <c r="DD189"/>
      <c r="DE189"/>
      <c r="DF189"/>
      <c r="DG189"/>
      <c r="DH189"/>
      <c r="DI189"/>
      <c r="DJ189"/>
      <c r="DK189"/>
      <c r="DL189"/>
      <c r="DM189"/>
      <c r="DN189"/>
      <c r="DO189"/>
      <c r="DP189"/>
      <c r="DQ189"/>
      <c r="DR189"/>
      <c r="DS189"/>
      <c r="DT189"/>
      <c r="DU189"/>
      <c r="DV189"/>
      <c r="DW189"/>
      <c r="DX189"/>
      <c r="DY189"/>
      <c r="DZ189"/>
      <c r="EA189"/>
      <c r="EB189"/>
      <c r="EC189"/>
      <c r="ED189"/>
      <c r="EE189"/>
      <c r="EF189"/>
      <c r="EG189"/>
      <c r="EH189"/>
      <c r="EI189"/>
      <c r="EJ189"/>
      <c r="EK189"/>
      <c r="EL189"/>
      <c r="EM189"/>
      <c r="EN189"/>
      <c r="EO189"/>
      <c r="EP189"/>
      <c r="EQ189"/>
      <c r="ER189"/>
      <c r="ES189"/>
      <c r="ET189"/>
      <c r="EU189"/>
      <c r="EV189"/>
      <c r="EW189"/>
      <c r="EX189"/>
      <c r="EY189"/>
      <c r="EZ189"/>
      <c r="FA189"/>
      <c r="FB189"/>
      <c r="FC189"/>
      <c r="FD189"/>
      <c r="FE189"/>
      <c r="FF189"/>
      <c r="FG189"/>
      <c r="FH189"/>
      <c r="FI189"/>
      <c r="FJ189"/>
      <c r="FK189"/>
      <c r="FL189"/>
      <c r="FM189"/>
      <c r="FN189"/>
      <c r="FO189"/>
      <c r="FP189"/>
    </row>
    <row r="190" spans="3:180" ht="14.4" thickBot="1" x14ac:dyDescent="0.25">
      <c r="E190" s="391" t="s">
        <v>97</v>
      </c>
      <c r="F190" s="392">
        <f>'１学期（拠点校指導教員）'!F201</f>
        <v>0</v>
      </c>
      <c r="G190" s="393">
        <f>'１学期（拠点校指導教員）'!G201</f>
        <v>0</v>
      </c>
      <c r="H190" s="386">
        <f t="shared" si="6"/>
        <v>0</v>
      </c>
      <c r="M190" s="410" t="s">
        <v>97</v>
      </c>
      <c r="N190" s="394">
        <f t="shared" si="7"/>
        <v>0</v>
      </c>
      <c r="O190" s="395">
        <f t="shared" si="7"/>
        <v>0</v>
      </c>
      <c r="P190" s="399">
        <f t="shared" si="8"/>
        <v>0</v>
      </c>
      <c r="R190" s="80"/>
      <c r="S190" s="95" t="s">
        <v>28</v>
      </c>
      <c r="T190" s="82"/>
      <c r="U190" s="81"/>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c r="BY190"/>
      <c r="BZ190"/>
      <c r="CA190"/>
      <c r="CB190"/>
      <c r="CC190"/>
      <c r="CD190"/>
      <c r="CE190"/>
      <c r="CF190"/>
      <c r="CG190"/>
      <c r="CH190"/>
      <c r="CI190"/>
      <c r="CJ190"/>
      <c r="CK190"/>
      <c r="CL190"/>
      <c r="CM190"/>
      <c r="CN190"/>
      <c r="CO190"/>
      <c r="CP190"/>
      <c r="CQ190"/>
      <c r="CR190"/>
      <c r="CS190"/>
      <c r="CT190"/>
      <c r="CU190"/>
      <c r="CV190"/>
      <c r="CW190"/>
      <c r="CX190"/>
      <c r="CY190"/>
      <c r="CZ190"/>
      <c r="DA190"/>
      <c r="DB190"/>
      <c r="DC190"/>
      <c r="DD190"/>
      <c r="DE190"/>
      <c r="DF190"/>
      <c r="DG190"/>
      <c r="DH190"/>
      <c r="DI190"/>
      <c r="DJ190"/>
      <c r="DK190"/>
      <c r="DL190"/>
      <c r="DM190"/>
      <c r="DN190"/>
      <c r="DO190"/>
      <c r="DP190"/>
      <c r="DQ190"/>
      <c r="DR190"/>
      <c r="DS190"/>
      <c r="DT190"/>
      <c r="DU190"/>
      <c r="DV190"/>
      <c r="DW190"/>
      <c r="DX190"/>
      <c r="DY190"/>
      <c r="DZ190"/>
      <c r="EA190"/>
      <c r="EB190"/>
      <c r="EC190"/>
      <c r="ED190"/>
      <c r="EE190"/>
      <c r="EF190"/>
      <c r="EG190"/>
      <c r="EH190"/>
      <c r="EI190"/>
      <c r="EJ190"/>
      <c r="EK190"/>
      <c r="EL190"/>
      <c r="EM190"/>
      <c r="EN190"/>
      <c r="EO190"/>
      <c r="EP190"/>
      <c r="EQ190"/>
      <c r="ER190"/>
      <c r="ES190"/>
      <c r="ET190"/>
      <c r="EU190"/>
      <c r="EV190"/>
      <c r="EW190"/>
      <c r="EX190"/>
      <c r="EY190"/>
      <c r="EZ190"/>
      <c r="FA190"/>
      <c r="FB190"/>
      <c r="FC190"/>
      <c r="FD190"/>
      <c r="FE190"/>
      <c r="FF190"/>
      <c r="FG190"/>
      <c r="FH190"/>
      <c r="FI190"/>
      <c r="FJ190"/>
      <c r="FK190"/>
      <c r="FL190"/>
      <c r="FM190"/>
      <c r="FN190"/>
      <c r="FO190"/>
      <c r="FP190"/>
    </row>
    <row r="191" spans="3:180" ht="14.4" thickBot="1" x14ac:dyDescent="0.25">
      <c r="E191" s="391" t="s">
        <v>16</v>
      </c>
      <c r="F191" s="392">
        <f>'１学期（拠点校指導教員）'!F202</f>
        <v>0</v>
      </c>
      <c r="G191" s="393">
        <f>'１学期（拠点校指導教員）'!G202</f>
        <v>0</v>
      </c>
      <c r="H191" s="386">
        <f t="shared" si="6"/>
        <v>0</v>
      </c>
      <c r="M191" s="410" t="s">
        <v>16</v>
      </c>
      <c r="N191" s="394">
        <f t="shared" si="7"/>
        <v>0</v>
      </c>
      <c r="O191" s="395">
        <f t="shared" si="7"/>
        <v>0</v>
      </c>
      <c r="P191" s="399">
        <f t="shared" si="8"/>
        <v>0</v>
      </c>
      <c r="R191" s="80"/>
      <c r="S191" s="96" t="s">
        <v>29</v>
      </c>
      <c r="T191" s="82"/>
      <c r="U191" s="8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c r="BY191"/>
      <c r="BZ191"/>
      <c r="CA191"/>
      <c r="CB191"/>
      <c r="CC191"/>
      <c r="CD191"/>
      <c r="CE191"/>
      <c r="CF191"/>
      <c r="CG191"/>
      <c r="CH191"/>
      <c r="CI191"/>
      <c r="CJ191"/>
      <c r="CK191"/>
      <c r="CL191"/>
      <c r="CM191"/>
      <c r="CN191"/>
      <c r="CO191"/>
      <c r="CP191"/>
      <c r="CQ191"/>
      <c r="CR191"/>
      <c r="CS191"/>
      <c r="CT191"/>
      <c r="CU191"/>
      <c r="CV191"/>
      <c r="CW191"/>
      <c r="CX191"/>
      <c r="CY191"/>
      <c r="CZ191"/>
      <c r="DA191"/>
      <c r="DB191"/>
      <c r="DC191"/>
      <c r="DD191"/>
      <c r="DE191"/>
      <c r="DF191"/>
      <c r="DG191"/>
      <c r="DH191"/>
      <c r="DI191"/>
      <c r="DJ191"/>
      <c r="DK191"/>
      <c r="DL191"/>
      <c r="DM191"/>
      <c r="DN191"/>
      <c r="DO191"/>
      <c r="DP191"/>
      <c r="DQ191"/>
      <c r="DR191"/>
      <c r="DS191"/>
      <c r="DT191"/>
      <c r="DU191"/>
      <c r="DV191"/>
      <c r="DW191"/>
      <c r="DX191"/>
      <c r="DY191"/>
      <c r="DZ191"/>
      <c r="EA191"/>
      <c r="EB191"/>
      <c r="EC191"/>
      <c r="ED191"/>
      <c r="EE191"/>
      <c r="EF191"/>
      <c r="EG191"/>
      <c r="EH191"/>
      <c r="EI191"/>
      <c r="EJ191"/>
      <c r="EK191"/>
      <c r="EL191"/>
      <c r="EM191"/>
      <c r="EN191"/>
      <c r="EO191"/>
      <c r="EP191"/>
      <c r="EQ191"/>
      <c r="ER191"/>
      <c r="ES191"/>
      <c r="ET191"/>
      <c r="EU191"/>
      <c r="EV191"/>
      <c r="EW191"/>
      <c r="EX191"/>
      <c r="EY191"/>
      <c r="EZ191"/>
      <c r="FA191"/>
      <c r="FB191"/>
      <c r="FC191"/>
      <c r="FD191"/>
      <c r="FE191"/>
      <c r="FF191"/>
      <c r="FG191"/>
      <c r="FH191"/>
      <c r="FI191"/>
      <c r="FJ191"/>
      <c r="FK191"/>
      <c r="FL191"/>
      <c r="FM191"/>
      <c r="FN191"/>
      <c r="FO191"/>
      <c r="FP191"/>
    </row>
    <row r="192" spans="3:180" ht="22.2" thickBot="1" x14ac:dyDescent="0.25">
      <c r="E192" s="391" t="s">
        <v>17</v>
      </c>
      <c r="F192" s="392">
        <f>'１学期（拠点校指導教員）'!F203</f>
        <v>0</v>
      </c>
      <c r="G192" s="393">
        <f>'１学期（拠点校指導教員）'!G203</f>
        <v>0</v>
      </c>
      <c r="H192" s="386">
        <f t="shared" si="6"/>
        <v>0</v>
      </c>
      <c r="M192" s="410" t="s">
        <v>17</v>
      </c>
      <c r="N192" s="412">
        <f t="shared" si="7"/>
        <v>0</v>
      </c>
      <c r="O192" s="413">
        <f t="shared" si="7"/>
        <v>0</v>
      </c>
      <c r="P192" s="399">
        <f t="shared" si="8"/>
        <v>0</v>
      </c>
      <c r="R192" s="80"/>
      <c r="S192" s="95" t="s">
        <v>30</v>
      </c>
      <c r="T192" s="82"/>
      <c r="U192" s="81"/>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c r="BY192"/>
      <c r="BZ192"/>
      <c r="CA192"/>
      <c r="CB192"/>
      <c r="CC192"/>
      <c r="CD192"/>
      <c r="CE192"/>
      <c r="CF192"/>
      <c r="CG192"/>
      <c r="CH192"/>
      <c r="CI192"/>
      <c r="CJ192"/>
      <c r="CK192"/>
      <c r="CL192"/>
      <c r="CM192"/>
      <c r="CN192"/>
      <c r="CO192"/>
      <c r="CP192"/>
      <c r="CQ192"/>
      <c r="CR192"/>
      <c r="CS192"/>
      <c r="CT192"/>
      <c r="CU192"/>
      <c r="CV192"/>
      <c r="CW192"/>
      <c r="CX192"/>
      <c r="CY192"/>
      <c r="CZ192"/>
      <c r="DA192"/>
      <c r="DB192"/>
      <c r="DC192"/>
      <c r="DD192"/>
      <c r="DE192"/>
      <c r="DF192"/>
      <c r="DG192"/>
      <c r="DH192"/>
      <c r="DI192"/>
      <c r="DJ192"/>
      <c r="DK192"/>
      <c r="DL192"/>
      <c r="DM192"/>
      <c r="DN192"/>
      <c r="DO192"/>
      <c r="DP192"/>
      <c r="DQ192"/>
      <c r="DR192"/>
      <c r="DS192"/>
      <c r="DT192"/>
      <c r="DU192"/>
      <c r="DV192"/>
      <c r="DW192"/>
      <c r="DX192"/>
      <c r="DY192"/>
      <c r="DZ192"/>
      <c r="EA192"/>
      <c r="EB192"/>
      <c r="EC192"/>
      <c r="ED192"/>
      <c r="EE192"/>
      <c r="EF192"/>
      <c r="EG192"/>
      <c r="EH192"/>
      <c r="EI192"/>
      <c r="EJ192"/>
      <c r="EK192"/>
      <c r="EL192"/>
      <c r="EM192"/>
      <c r="EN192"/>
      <c r="EO192"/>
      <c r="EP192"/>
      <c r="EQ192"/>
      <c r="ER192"/>
      <c r="ES192"/>
      <c r="ET192"/>
      <c r="EU192"/>
      <c r="EV192"/>
      <c r="EW192"/>
      <c r="EX192"/>
      <c r="EY192"/>
      <c r="EZ192"/>
      <c r="FA192"/>
      <c r="FB192"/>
      <c r="FC192"/>
      <c r="FD192"/>
      <c r="FE192"/>
      <c r="FF192"/>
      <c r="FG192"/>
      <c r="FH192"/>
      <c r="FI192"/>
      <c r="FJ192"/>
      <c r="FK192"/>
      <c r="FL192"/>
      <c r="FM192"/>
      <c r="FN192"/>
      <c r="FO192"/>
      <c r="FP192"/>
    </row>
    <row r="193" spans="5:172" ht="22.2" thickBot="1" x14ac:dyDescent="0.25">
      <c r="E193" s="391" t="s">
        <v>18</v>
      </c>
      <c r="F193" s="411">
        <f>'１学期（拠点校指導教員）'!F204</f>
        <v>0</v>
      </c>
      <c r="G193" s="393">
        <f>'１学期（拠点校指導教員）'!G204</f>
        <v>0</v>
      </c>
      <c r="H193" s="386">
        <f t="shared" si="6"/>
        <v>0</v>
      </c>
      <c r="M193" s="414" t="s">
        <v>18</v>
      </c>
      <c r="N193" s="415">
        <f t="shared" si="7"/>
        <v>0</v>
      </c>
      <c r="O193" s="416">
        <f t="shared" si="7"/>
        <v>0</v>
      </c>
      <c r="P193" s="404">
        <f t="shared" si="8"/>
        <v>0</v>
      </c>
      <c r="R193" s="80"/>
      <c r="S193" s="82"/>
      <c r="T193" s="82"/>
      <c r="U193" s="81"/>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c r="BY193"/>
      <c r="BZ193"/>
      <c r="CA193"/>
      <c r="CB193"/>
      <c r="CC193"/>
      <c r="CD193"/>
      <c r="CE193"/>
      <c r="CF193"/>
      <c r="CG193"/>
      <c r="CH193"/>
      <c r="CI193"/>
      <c r="CJ193"/>
      <c r="CK193"/>
      <c r="CL193"/>
      <c r="CM193"/>
      <c r="CN193"/>
      <c r="CO193"/>
      <c r="CP193"/>
      <c r="CQ193"/>
      <c r="CR193"/>
      <c r="CS193"/>
      <c r="CT193"/>
      <c r="CU193"/>
      <c r="CV193"/>
      <c r="CW193"/>
      <c r="CX193"/>
      <c r="CY193"/>
      <c r="CZ193"/>
      <c r="DA193"/>
      <c r="DB193"/>
      <c r="DC193"/>
      <c r="DD193"/>
      <c r="DE193"/>
      <c r="DF193"/>
      <c r="DG193"/>
      <c r="DH193"/>
      <c r="DI193"/>
      <c r="DJ193"/>
      <c r="DK193"/>
      <c r="DL193"/>
      <c r="DM193"/>
      <c r="DN193"/>
      <c r="DO193"/>
      <c r="DP193"/>
      <c r="DQ193"/>
      <c r="DR193"/>
      <c r="DS193"/>
      <c r="DT193"/>
      <c r="DU193"/>
      <c r="DV193"/>
      <c r="DW193"/>
      <c r="DX193"/>
      <c r="DY193"/>
      <c r="DZ193"/>
      <c r="EA193"/>
      <c r="EB193"/>
      <c r="EC193"/>
      <c r="ED193"/>
      <c r="EE193"/>
      <c r="EF193"/>
      <c r="EG193"/>
      <c r="EH193"/>
      <c r="EI193"/>
      <c r="EJ193"/>
      <c r="EK193"/>
      <c r="EL193"/>
      <c r="EM193"/>
      <c r="EN193"/>
      <c r="EO193"/>
      <c r="EP193"/>
      <c r="EQ193"/>
      <c r="ER193"/>
      <c r="ES193"/>
      <c r="ET193"/>
      <c r="EU193"/>
      <c r="EV193"/>
      <c r="EW193"/>
      <c r="EX193"/>
      <c r="EY193"/>
      <c r="EZ193"/>
      <c r="FA193"/>
      <c r="FB193"/>
      <c r="FC193"/>
      <c r="FD193"/>
      <c r="FE193"/>
      <c r="FF193"/>
      <c r="FG193"/>
      <c r="FH193"/>
      <c r="FI193"/>
      <c r="FJ193"/>
      <c r="FK193"/>
      <c r="FL193"/>
      <c r="FM193"/>
      <c r="FN193"/>
      <c r="FO193"/>
      <c r="FP193"/>
    </row>
    <row r="194" spans="5:172" ht="15" thickTop="1" thickBot="1" x14ac:dyDescent="0.25">
      <c r="E194" s="405" t="s">
        <v>142</v>
      </c>
      <c r="F194" s="403">
        <f>SUM(F188:F193)</f>
        <v>0</v>
      </c>
      <c r="G194" s="398">
        <f>SUM(G188:G193)</f>
        <v>0</v>
      </c>
      <c r="H194" s="386">
        <f t="shared" si="6"/>
        <v>0</v>
      </c>
      <c r="M194" s="406" t="s">
        <v>142</v>
      </c>
      <c r="N194" s="407">
        <f>SUM(N188:N193)</f>
        <v>0</v>
      </c>
      <c r="O194" s="408">
        <f>SUM(O188:O193)</f>
        <v>0</v>
      </c>
      <c r="P194" s="409">
        <f t="shared" si="8"/>
        <v>0</v>
      </c>
      <c r="R194" s="80"/>
      <c r="T194" s="82"/>
      <c r="U194" s="81"/>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c r="BY194"/>
      <c r="BZ194"/>
      <c r="CA194"/>
      <c r="CB194"/>
      <c r="CC194"/>
      <c r="CD194"/>
      <c r="CE194"/>
      <c r="CF194"/>
      <c r="CG194"/>
      <c r="CH194"/>
      <c r="CI194"/>
      <c r="CJ194"/>
      <c r="CK194"/>
      <c r="CL194"/>
      <c r="CM194"/>
      <c r="CN194"/>
      <c r="CO194"/>
      <c r="CP194"/>
      <c r="CQ194"/>
      <c r="CR194"/>
      <c r="CS194"/>
      <c r="CT194"/>
      <c r="CU194"/>
      <c r="CV194"/>
      <c r="CW194"/>
      <c r="CX194"/>
      <c r="CY194"/>
      <c r="CZ194"/>
      <c r="DA194"/>
      <c r="DB194"/>
      <c r="DC194"/>
      <c r="DD194"/>
      <c r="DE194"/>
      <c r="DF194"/>
      <c r="DG194"/>
      <c r="DH194"/>
      <c r="DI194"/>
      <c r="DJ194"/>
      <c r="DK194"/>
      <c r="DL194"/>
      <c r="DM194"/>
      <c r="DN194"/>
      <c r="DO194"/>
      <c r="DP194"/>
      <c r="DQ194"/>
      <c r="DR194"/>
      <c r="DS194"/>
      <c r="DT194"/>
      <c r="DU194"/>
      <c r="DV194"/>
      <c r="DW194"/>
      <c r="DX194"/>
      <c r="DY194"/>
      <c r="DZ194"/>
      <c r="EA194"/>
      <c r="EB194"/>
      <c r="EC194"/>
      <c r="ED194"/>
      <c r="EE194"/>
      <c r="EF194"/>
      <c r="EG194"/>
      <c r="EH194"/>
      <c r="EI194"/>
      <c r="EJ194"/>
      <c r="EK194"/>
      <c r="EL194"/>
      <c r="EM194"/>
      <c r="EN194"/>
      <c r="EO194"/>
      <c r="EP194"/>
      <c r="EQ194"/>
      <c r="ER194"/>
      <c r="ES194"/>
      <c r="ET194"/>
      <c r="EU194"/>
      <c r="EV194"/>
      <c r="EW194"/>
      <c r="EX194"/>
      <c r="EY194"/>
      <c r="EZ194"/>
      <c r="FA194"/>
      <c r="FB194"/>
      <c r="FC194"/>
      <c r="FD194"/>
      <c r="FE194"/>
      <c r="FF194"/>
      <c r="FG194"/>
      <c r="FH194"/>
      <c r="FI194"/>
      <c r="FJ194"/>
      <c r="FK194"/>
      <c r="FL194"/>
      <c r="FM194"/>
      <c r="FN194"/>
      <c r="FO194"/>
      <c r="FP194"/>
    </row>
    <row r="195" spans="5:172" ht="13.05" x14ac:dyDescent="0.2">
      <c r="F195" s="430"/>
      <c r="G195" s="430"/>
      <c r="H195" s="89"/>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c r="BY195"/>
      <c r="BZ195"/>
      <c r="CA195"/>
      <c r="CB195"/>
      <c r="CC195"/>
      <c r="CD195"/>
      <c r="CE195"/>
      <c r="CF195"/>
      <c r="CG195"/>
      <c r="CH195"/>
      <c r="CI195"/>
      <c r="CJ195"/>
      <c r="CK195"/>
      <c r="CL195"/>
      <c r="CM195"/>
      <c r="CN195"/>
      <c r="CO195"/>
      <c r="CP195"/>
      <c r="CQ195"/>
      <c r="CR195"/>
      <c r="CS195"/>
      <c r="CT195"/>
      <c r="CU195"/>
      <c r="CV195"/>
      <c r="CW195"/>
      <c r="CX195"/>
      <c r="CY195"/>
      <c r="CZ195"/>
      <c r="DA195"/>
      <c r="DB195"/>
      <c r="DC195"/>
      <c r="DD195"/>
      <c r="DE195"/>
      <c r="DF195"/>
      <c r="DG195"/>
      <c r="DH195"/>
      <c r="DI195"/>
      <c r="DJ195"/>
      <c r="DK195"/>
      <c r="DL195"/>
      <c r="DM195"/>
      <c r="DN195"/>
      <c r="DO195"/>
      <c r="DP195"/>
      <c r="DQ195"/>
      <c r="DR195"/>
      <c r="DS195"/>
      <c r="DT195"/>
      <c r="DU195"/>
      <c r="DV195"/>
      <c r="DW195"/>
      <c r="DX195"/>
      <c r="DY195"/>
      <c r="DZ195"/>
      <c r="EA195"/>
      <c r="EB195"/>
      <c r="EC195"/>
      <c r="ED195"/>
      <c r="EE195"/>
      <c r="EF195"/>
      <c r="EG195"/>
      <c r="EH195"/>
      <c r="EI195"/>
      <c r="EJ195"/>
      <c r="EK195"/>
      <c r="EL195"/>
      <c r="EM195"/>
      <c r="EN195"/>
      <c r="EO195"/>
      <c r="EP195"/>
      <c r="EQ195"/>
      <c r="ER195"/>
      <c r="ES195"/>
      <c r="ET195"/>
      <c r="EU195"/>
      <c r="EV195"/>
      <c r="EW195"/>
      <c r="EX195"/>
      <c r="EY195"/>
      <c r="EZ195"/>
      <c r="FA195"/>
      <c r="FB195"/>
      <c r="FC195"/>
      <c r="FD195"/>
      <c r="FE195"/>
      <c r="FF195"/>
      <c r="FG195"/>
      <c r="FH195"/>
      <c r="FI195"/>
      <c r="FJ195"/>
      <c r="FK195"/>
      <c r="FL195"/>
      <c r="FM195"/>
      <c r="FN195"/>
      <c r="FO195"/>
      <c r="FP195"/>
    </row>
    <row r="198" spans="5:172" ht="13.5" thickBot="1" x14ac:dyDescent="0.25"/>
    <row r="199" spans="5:172" ht="15" thickBot="1" x14ac:dyDescent="0.25">
      <c r="E199" s="383" t="s">
        <v>143</v>
      </c>
      <c r="F199" s="384" t="s">
        <v>140</v>
      </c>
      <c r="G199" s="385" t="s">
        <v>135</v>
      </c>
      <c r="H199" s="386" t="s">
        <v>21</v>
      </c>
      <c r="M199" s="383" t="s">
        <v>144</v>
      </c>
      <c r="N199" s="384" t="s">
        <v>140</v>
      </c>
      <c r="O199" s="385" t="s">
        <v>135</v>
      </c>
      <c r="P199" s="386" t="s">
        <v>21</v>
      </c>
    </row>
    <row r="200" spans="5:172" ht="13.8" thickBot="1" x14ac:dyDescent="0.25">
      <c r="E200" s="391" t="s">
        <v>19</v>
      </c>
      <c r="F200" s="392">
        <f>'１学期（拠点校指導教員）'!F211</f>
        <v>0</v>
      </c>
      <c r="G200" s="393">
        <f>'１学期（拠点校指導教員）'!G211</f>
        <v>0</v>
      </c>
      <c r="H200" s="400">
        <f>SUM(F200:G200)</f>
        <v>0</v>
      </c>
      <c r="M200" s="391" t="s">
        <v>19</v>
      </c>
      <c r="N200" s="392">
        <f>'１学期（拠点校指導教員）'!N211</f>
        <v>0</v>
      </c>
      <c r="O200" s="393">
        <f>'１学期（拠点校指導教員）'!O211</f>
        <v>0</v>
      </c>
      <c r="P200" s="400">
        <f>SUM(N200:O200)</f>
        <v>0</v>
      </c>
    </row>
    <row r="201" spans="5:172" ht="13.8" thickBot="1" x14ac:dyDescent="0.25">
      <c r="E201" s="391" t="s">
        <v>13</v>
      </c>
      <c r="F201" s="392">
        <f>'１学期（拠点校指導教員）'!F212</f>
        <v>0</v>
      </c>
      <c r="G201" s="393">
        <f>'１学期（拠点校指導教員）'!G212</f>
        <v>0</v>
      </c>
      <c r="H201" s="386">
        <f>SUM(F201:G201)</f>
        <v>0</v>
      </c>
      <c r="M201" s="391" t="s">
        <v>13</v>
      </c>
      <c r="N201" s="392">
        <f>'１学期（拠点校指導教員）'!N212</f>
        <v>0</v>
      </c>
      <c r="O201" s="393">
        <f>'１学期（拠点校指導教員）'!O212</f>
        <v>0</v>
      </c>
      <c r="P201" s="386">
        <f>SUM(N201:O201)</f>
        <v>0</v>
      </c>
    </row>
    <row r="202" spans="5:172" ht="13.8" thickBot="1" x14ac:dyDescent="0.25">
      <c r="E202" s="391" t="s">
        <v>14</v>
      </c>
      <c r="F202" s="392">
        <f>'１学期（拠点校指導教員）'!F213</f>
        <v>0</v>
      </c>
      <c r="G202" s="393">
        <f>'１学期（拠点校指導教員）'!G213</f>
        <v>0</v>
      </c>
      <c r="H202" s="386">
        <f t="shared" ref="H202:H207" si="9">SUM(F202:G202)</f>
        <v>0</v>
      </c>
      <c r="M202" s="391" t="s">
        <v>14</v>
      </c>
      <c r="N202" s="392">
        <f>'１学期（拠点校指導教員）'!N213</f>
        <v>0</v>
      </c>
      <c r="O202" s="393">
        <f>'１学期（拠点校指導教員）'!O213</f>
        <v>0</v>
      </c>
      <c r="P202" s="386">
        <f t="shared" ref="P202:P207" si="10">SUM(N202:O202)</f>
        <v>0</v>
      </c>
    </row>
    <row r="203" spans="5:172" ht="13.8" thickBot="1" x14ac:dyDescent="0.25">
      <c r="E203" s="391" t="s">
        <v>97</v>
      </c>
      <c r="F203" s="392">
        <f>'１学期（拠点校指導教員）'!F214</f>
        <v>0</v>
      </c>
      <c r="G203" s="393">
        <f>'１学期（拠点校指導教員）'!G214</f>
        <v>0</v>
      </c>
      <c r="H203" s="386">
        <f t="shared" si="9"/>
        <v>0</v>
      </c>
      <c r="M203" s="391" t="s">
        <v>97</v>
      </c>
      <c r="N203" s="392">
        <f>'１学期（拠点校指導教員）'!N214</f>
        <v>0</v>
      </c>
      <c r="O203" s="393">
        <f>'１学期（拠点校指導教員）'!O214</f>
        <v>0</v>
      </c>
      <c r="P203" s="386">
        <f t="shared" si="10"/>
        <v>0</v>
      </c>
    </row>
    <row r="204" spans="5:172" ht="13.8" thickBot="1" x14ac:dyDescent="0.25">
      <c r="E204" s="391" t="s">
        <v>16</v>
      </c>
      <c r="F204" s="392">
        <f>'１学期（拠点校指導教員）'!F215</f>
        <v>0</v>
      </c>
      <c r="G204" s="393">
        <f>'１学期（拠点校指導教員）'!G215</f>
        <v>0</v>
      </c>
      <c r="H204" s="386">
        <f t="shared" si="9"/>
        <v>0</v>
      </c>
      <c r="M204" s="391" t="s">
        <v>16</v>
      </c>
      <c r="N204" s="417">
        <f>'１学期（拠点校指導教員）'!N215</f>
        <v>0</v>
      </c>
      <c r="O204" s="393">
        <f>'１学期（拠点校指導教員）'!O215</f>
        <v>0</v>
      </c>
      <c r="P204" s="386">
        <f t="shared" si="10"/>
        <v>0</v>
      </c>
    </row>
    <row r="205" spans="5:172" ht="22.2" thickBot="1" x14ac:dyDescent="0.25">
      <c r="E205" s="391" t="s">
        <v>17</v>
      </c>
      <c r="F205" s="411">
        <f>'１学期（拠点校指導教員）'!F216</f>
        <v>0</v>
      </c>
      <c r="G205" s="393">
        <f>'１学期（拠点校指導教員）'!G216</f>
        <v>0</v>
      </c>
      <c r="H205" s="386">
        <f t="shared" si="9"/>
        <v>0</v>
      </c>
      <c r="M205" s="391" t="s">
        <v>17</v>
      </c>
      <c r="N205" s="418">
        <f>'１学期（拠点校指導教員）'!N216</f>
        <v>0</v>
      </c>
      <c r="O205" s="393">
        <f>'１学期（拠点校指導教員）'!O216</f>
        <v>0</v>
      </c>
      <c r="P205" s="386">
        <f t="shared" si="10"/>
        <v>0</v>
      </c>
    </row>
    <row r="206" spans="5:172" ht="22.2" thickBot="1" x14ac:dyDescent="0.25">
      <c r="E206" s="391" t="s">
        <v>18</v>
      </c>
      <c r="F206" s="411">
        <f>'１学期（拠点校指導教員）'!F217</f>
        <v>0</v>
      </c>
      <c r="G206" s="393">
        <f>'１学期（拠点校指導教員）'!G217</f>
        <v>0</v>
      </c>
      <c r="H206" s="386">
        <f t="shared" si="9"/>
        <v>0</v>
      </c>
      <c r="M206" s="391" t="s">
        <v>18</v>
      </c>
      <c r="N206" s="411">
        <f>'１学期（拠点校指導教員）'!N217</f>
        <v>0</v>
      </c>
      <c r="O206" s="393">
        <f>'１学期（拠点校指導教員）'!O217</f>
        <v>0</v>
      </c>
      <c r="P206" s="386">
        <f t="shared" si="10"/>
        <v>0</v>
      </c>
    </row>
    <row r="207" spans="5:172" ht="13.8" thickBot="1" x14ac:dyDescent="0.25">
      <c r="E207" s="405" t="s">
        <v>142</v>
      </c>
      <c r="F207" s="397">
        <f>SUM(F201:F206)</f>
        <v>0</v>
      </c>
      <c r="G207" s="398">
        <f>SUM(G201:G206)</f>
        <v>0</v>
      </c>
      <c r="H207" s="386">
        <f t="shared" si="9"/>
        <v>0</v>
      </c>
      <c r="M207" s="405" t="s">
        <v>142</v>
      </c>
      <c r="N207" s="397">
        <f>SUM(N201:N206)</f>
        <v>0</v>
      </c>
      <c r="O207" s="398">
        <f>SUM(O201:O206)</f>
        <v>0</v>
      </c>
      <c r="P207" s="386">
        <f t="shared" si="10"/>
        <v>0</v>
      </c>
    </row>
  </sheetData>
  <mergeCells count="35">
    <mergeCell ref="B13:D13"/>
    <mergeCell ref="F13:H13"/>
    <mergeCell ref="C173:E173"/>
    <mergeCell ref="G173:I173"/>
    <mergeCell ref="K173:M173"/>
    <mergeCell ref="J13:L13"/>
    <mergeCell ref="B171:C171"/>
    <mergeCell ref="F171:G171"/>
    <mergeCell ref="J171:K171"/>
    <mergeCell ref="N171:O171"/>
    <mergeCell ref="R171:S171"/>
    <mergeCell ref="N13:P13"/>
    <mergeCell ref="R13:T13"/>
    <mergeCell ref="F195:G195"/>
    <mergeCell ref="Z1:AB1"/>
    <mergeCell ref="V2:X2"/>
    <mergeCell ref="Z2:AB2"/>
    <mergeCell ref="V1:X1"/>
    <mergeCell ref="Z12:AB12"/>
    <mergeCell ref="V13:X13"/>
    <mergeCell ref="Z13:AB13"/>
    <mergeCell ref="W173:Y173"/>
    <mergeCell ref="V171:W171"/>
    <mergeCell ref="O173:Q173"/>
    <mergeCell ref="S173:U173"/>
    <mergeCell ref="B2:D2"/>
    <mergeCell ref="F2:H2"/>
    <mergeCell ref="J2:L2"/>
    <mergeCell ref="N2:P2"/>
    <mergeCell ref="R2:T2"/>
    <mergeCell ref="B1:D1"/>
    <mergeCell ref="F1:H1"/>
    <mergeCell ref="J1:L1"/>
    <mergeCell ref="N1:P1"/>
    <mergeCell ref="R1:T1"/>
  </mergeCells>
  <phoneticPr fontId="1"/>
  <dataValidations count="2">
    <dataValidation type="list" allowBlank="1" showInputMessage="1" showErrorMessage="1" sqref="P4:P10 D70:D76 H125:H131 H81:H87 D158:D164 L158:L164 T15:T21 P158:P164 AB158:AB164 D37:D43 AB26:AB32 H4:H10 H26:H32 AB4:AB10 AB37:AB43 D81:D87 D26:D32 L37:L43 P26:P32 AB48:AB54 H70:H76 P37:P43 L48:L54 L26:L32 D48:D54 P59:P65 AB59:AB65 H59:H65 L59:L65 P48:P54 P103:P109 P92:P98 P70:P76 H48:H54 AB81:AB87 L125:L131 H92:H98 L114:L120 D59:D65 AB103:AB109 D147:D153 H158:H164 D136:D142 H136:H142 L136:L142 P136:P142 AB136:AB142 H147:H153 L147:L153 P147:P153 AB147:AB153 L81:L87 L15:L21 H37:H43 L103:L109 H103:H109 D114:D120 D103:D109 AB92:AB98 L92:L98 P114:P120 AB70:AB76 D92:D98 AB114:AB120 L70:L76 P125:P131 H114:H120 D125:D131 AB125:AB131 L4:L10 P15:P21 D15:D21 AB15:AB21 H15:H21 P81:P87 T125:T131 T81:T87 X158:X164 T4:T10 T26:T32 X37:X43 T70:T76 X48:X54 X26:X32 T59:T65 X59:X65 T48:T54 X125:X131 T92:T98 X114:X120 T158:T164 T136:T142 X136:X142 T147:T153 X147:X153 X81:X87 X15:X21 T37:T43 X103:X109 T103:T109 X92:X98 X70:X76 T114:T120 X4:X10 D4:D10" xr:uid="{33FD9D20-F9CF-44DD-85F7-A9D7E2F4F073}">
      <formula1>研修内容</formula1>
    </dataValidation>
    <dataValidation type="list" allowBlank="1" showInputMessage="1" showErrorMessage="1" sqref="D3 H3 L3 P3 T3 X3 D14 H14 L14 P14 T14 X14 D25 H25 L25 P25 T25 X25 D36 H36 L36 P36 T36 X36 D47 H47 L47 P47 T47 X47 D58 H58 L58 P58 T58 X58 D69 H69 L69 P69 T69 X69 D80 H80 L80 P80 T80 X80 D91 H91 L91 P91 T91 X91 D102 H102 L102 P102 X124 T102 X102 D113 H113 L113 P113 T113 X113 D124 H124 L124 P124 T124" xr:uid="{4094FB21-7E22-48B1-9865-87601B3FD78D}">
      <formula1>"○"</formula1>
    </dataValidation>
  </dataValidations>
  <pageMargins left="0.62992125984251968" right="0.23622047244094491" top="0.74803149606299213" bottom="0.74803149606299213" header="0.31496062992125984" footer="0.31496062992125984"/>
  <pageSetup paperSize="8"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活用上の注意点</vt:lpstr>
      <vt:lpstr>年間集計(実績)</vt:lpstr>
      <vt:lpstr>１学期（拠点校指導教員）</vt:lpstr>
      <vt:lpstr>１学期（校内指導教員）</vt:lpstr>
      <vt:lpstr>２学期（拠点校指導教員）</vt:lpstr>
      <vt:lpstr>２学期（校内指導教員）</vt:lpstr>
      <vt:lpstr>３学期（拠点校指導教員）</vt:lpstr>
      <vt:lpstr>３学期（校内指導教員）</vt:lpstr>
      <vt:lpstr>'１学期（拠点校指導教員）'!Print_Area</vt:lpstr>
      <vt:lpstr>'１学期（校内指導教員）'!Print_Area</vt:lpstr>
      <vt:lpstr>'２学期（拠点校指導教員）'!Print_Area</vt:lpstr>
      <vt:lpstr>'２学期（校内指導教員）'!Print_Area</vt:lpstr>
      <vt:lpstr>'３学期（拠点校指導教員）'!Print_Area</vt:lpstr>
      <vt:lpstr>'３学期（校内指導教員）'!Print_Area</vt:lpstr>
      <vt:lpstr>'２学期（拠点校指導教員）'!研修内容</vt:lpstr>
      <vt:lpstr>'２学期（校内指導教員）'!研修内容</vt:lpstr>
      <vt:lpstr>'３学期（拠点校指導教員）'!研修内容</vt:lpstr>
      <vt:lpstr>'３学期（校内指導教員）'!研修内容</vt:lpstr>
      <vt:lpstr>研修内容</vt:lpstr>
      <vt:lpstr>研修内容1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kniw-te11</dc:creator>
  <cp:lastModifiedBy>Administrator</cp:lastModifiedBy>
  <cp:lastPrinted>2023-03-30T07:42:46Z</cp:lastPrinted>
  <dcterms:created xsi:type="dcterms:W3CDTF">2014-04-14T07:38:32Z</dcterms:created>
  <dcterms:modified xsi:type="dcterms:W3CDTF">2023-04-04T23:47:18Z</dcterms:modified>
</cp:coreProperties>
</file>